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<sst xmlns="http://schemas.openxmlformats.org/spreadsheetml/2006/main" count="184" uniqueCount="114">
  <si>
    <t>SCM Blansko 2019 ( 27.10.-2.11.2019)</t>
  </si>
  <si>
    <t xml:space="preserve">Od-do:         </t>
  </si>
  <si>
    <t>27.10.-2.11.2019</t>
  </si>
  <si>
    <t>Tereza Juřicová (2004), Lucie Varmužová (2004), Julie Obermanová (2005)</t>
  </si>
  <si>
    <t>Naplavané Km</t>
  </si>
  <si>
    <t>Tréninkové jednotky</t>
  </si>
  <si>
    <t>Radim Švarc (2002), Matěj Máša (2004), Rudolf Peršala (2005), Jan Švestka (2005)</t>
  </si>
  <si>
    <t>volno</t>
  </si>
  <si>
    <t>voda (Hod.)</t>
  </si>
  <si>
    <t>sucho (Hod.)</t>
  </si>
  <si>
    <t>ne</t>
  </si>
  <si>
    <t>Skup. D/CH</t>
  </si>
  <si>
    <t>4 / 3</t>
  </si>
  <si>
    <t>400lib;400PZ tc;200PZ no</t>
  </si>
  <si>
    <t>km</t>
  </si>
  <si>
    <t>400K;300Z;200P;100M</t>
  </si>
  <si>
    <t>12x100no (L-Hz no,S-K );100vypl</t>
  </si>
  <si>
    <t>i2:00</t>
  </si>
  <si>
    <r>
      <t>2x(200K+</t>
    </r>
    <r>
      <rPr>
        <b/>
        <sz val="11"/>
        <color indexed="8"/>
        <rFont val="Calibri"/>
        <family val="2"/>
      </rPr>
      <t>200Kno</t>
    </r>
    <r>
      <rPr>
        <sz val="11"/>
        <color indexed="8"/>
        <rFont val="Calibri"/>
        <family val="2"/>
      </rPr>
      <t>+100Z+</t>
    </r>
    <r>
      <rPr>
        <b/>
        <sz val="11"/>
        <color indexed="8"/>
        <rFont val="Calibri"/>
        <family val="2"/>
      </rPr>
      <t>100Zno</t>
    </r>
    <r>
      <rPr>
        <sz val="11"/>
        <color indexed="8"/>
        <rFont val="Calibri"/>
        <family val="2"/>
      </rPr>
      <t>+50P+</t>
    </r>
    <r>
      <rPr>
        <b/>
        <sz val="11"/>
        <color indexed="8"/>
        <rFont val="Calibri"/>
        <family val="2"/>
      </rPr>
      <t>50Pno</t>
    </r>
    <r>
      <rPr>
        <sz val="11"/>
        <color indexed="8"/>
        <rFont val="Calibri"/>
        <family val="2"/>
      </rPr>
      <t>+25M+</t>
    </r>
    <r>
      <rPr>
        <b/>
        <sz val="11"/>
        <color indexed="8"/>
        <rFont val="Calibri"/>
        <family val="2"/>
      </rPr>
      <t>25Mno</t>
    </r>
    <r>
      <rPr>
        <sz val="11"/>
        <color indexed="8"/>
        <rFont val="Calibri"/>
        <family val="2"/>
      </rPr>
      <t>)</t>
    </r>
  </si>
  <si>
    <r>
      <t>3x(200tc+</t>
    </r>
    <r>
      <rPr>
        <b/>
        <sz val="11"/>
        <color indexed="8"/>
        <rFont val="Calibri"/>
        <family val="2"/>
      </rPr>
      <t>4x50so max</t>
    </r>
    <r>
      <rPr>
        <sz val="11"/>
        <color indexed="8"/>
        <rFont val="Calibri"/>
        <family val="2"/>
      </rPr>
      <t>+200pa+</t>
    </r>
    <r>
      <rPr>
        <b/>
        <sz val="11"/>
        <color indexed="8"/>
        <rFont val="Calibri"/>
        <family val="2"/>
      </rPr>
      <t>4x50so max</t>
    </r>
    <r>
      <rPr>
        <sz val="11"/>
        <color indexed="8"/>
        <rFont val="Calibri"/>
        <family val="2"/>
      </rPr>
      <t>)K/Hz(II.)/Lib</t>
    </r>
  </si>
  <si>
    <t>i50“/i1:00</t>
  </si>
  <si>
    <t>8x100 K pažpac;200vypl</t>
  </si>
  <si>
    <t>i1:45</t>
  </si>
  <si>
    <t>200vypl</t>
  </si>
  <si>
    <r>
      <t xml:space="preserve">4x200PZ stup.temp. , </t>
    </r>
    <r>
      <rPr>
        <b/>
        <sz val="11"/>
        <color indexed="8"/>
        <rFont val="Calibri"/>
        <family val="2"/>
      </rPr>
      <t xml:space="preserve">obrátky; </t>
    </r>
    <r>
      <rPr>
        <sz val="11"/>
        <color indexed="8"/>
        <rFont val="Calibri"/>
        <family val="2"/>
      </rPr>
      <t>100vypl</t>
    </r>
  </si>
  <si>
    <t>i3:30</t>
  </si>
  <si>
    <r>
      <t>8x50 (</t>
    </r>
    <r>
      <rPr>
        <b/>
        <sz val="11"/>
        <color indexed="8"/>
        <rFont val="Calibri"/>
        <family val="2"/>
      </rPr>
      <t>25 vl.p.v.</t>
    </r>
    <r>
      <rPr>
        <sz val="11"/>
        <color indexed="8"/>
        <rFont val="Calibri"/>
        <family val="2"/>
      </rPr>
      <t>+25 vl.záda) pl</t>
    </r>
  </si>
  <si>
    <t>i1:00</t>
  </si>
  <si>
    <r>
      <t xml:space="preserve">2x(6x </t>
    </r>
    <r>
      <rPr>
        <b/>
        <sz val="11"/>
        <color indexed="8"/>
        <rFont val="Calibri"/>
        <family val="2"/>
      </rPr>
      <t>25max výjezd 12m</t>
    </r>
    <r>
      <rPr>
        <sz val="11"/>
        <color indexed="8"/>
        <rFont val="Calibri"/>
        <family val="2"/>
      </rPr>
      <t>+50so+25tc) Z/K</t>
    </r>
  </si>
  <si>
    <t>200zn.soup.+200vypl</t>
  </si>
  <si>
    <t>400K pl šn; 200vypl</t>
  </si>
  <si>
    <t>suchá</t>
  </si>
  <si>
    <t>Suchá 14:00-15:00 – běh, sprinty,stretching</t>
  </si>
  <si>
    <t>Suchá 10:45-11:45 (bruslení)</t>
  </si>
  <si>
    <t>Regenerace 19:30 – 20:30</t>
  </si>
  <si>
    <t>po</t>
  </si>
  <si>
    <t>600rozpl.;200PZ no</t>
  </si>
  <si>
    <t>400rozpl.;2x250 (25M-50Z-75P-100K);200Hz no</t>
  </si>
  <si>
    <t>30“</t>
  </si>
  <si>
    <r>
      <t>10x(100no Hz max. +</t>
    </r>
    <r>
      <rPr>
        <sz val="11"/>
        <color indexed="8"/>
        <rFont val="Calibri"/>
        <family val="2"/>
      </rPr>
      <t xml:space="preserve"> 100vypl</t>
    </r>
    <r>
      <rPr>
        <b/>
        <sz val="11"/>
        <color indexed="8"/>
        <rFont val="Calibri"/>
        <family val="2"/>
      </rPr>
      <t>) TEST;</t>
    </r>
    <r>
      <rPr>
        <sz val="11"/>
        <color indexed="8"/>
        <rFont val="Calibri"/>
        <family val="2"/>
      </rPr>
      <t>200vypl</t>
    </r>
  </si>
  <si>
    <t>i5:00</t>
  </si>
  <si>
    <r>
      <t>12x (</t>
    </r>
    <r>
      <rPr>
        <b/>
        <sz val="11"/>
        <color indexed="8"/>
        <rFont val="Calibri"/>
        <family val="2"/>
      </rPr>
      <t>75so</t>
    </r>
    <r>
      <rPr>
        <sz val="11"/>
        <color indexed="8"/>
        <rFont val="Calibri"/>
        <family val="2"/>
      </rPr>
      <t xml:space="preserve">+25tc/ </t>
    </r>
    <r>
      <rPr>
        <b/>
        <sz val="11"/>
        <color indexed="8"/>
        <rFont val="Calibri"/>
        <family val="2"/>
      </rPr>
      <t>50so</t>
    </r>
    <r>
      <rPr>
        <sz val="11"/>
        <color indexed="8"/>
        <rFont val="Calibri"/>
        <family val="2"/>
      </rPr>
      <t xml:space="preserve">+50tc/ </t>
    </r>
    <r>
      <rPr>
        <b/>
        <sz val="11"/>
        <color indexed="8"/>
        <rFont val="Calibri"/>
        <family val="2"/>
      </rPr>
      <t>25so</t>
    </r>
    <r>
      <rPr>
        <sz val="11"/>
        <color indexed="8"/>
        <rFont val="Calibri"/>
        <family val="2"/>
      </rPr>
      <t>+75tc)K; 200vypl</t>
    </r>
  </si>
  <si>
    <t>400M tc/P no záda</t>
  </si>
  <si>
    <r>
      <t>8x50K (35</t>
    </r>
    <r>
      <rPr>
        <b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 + 15lib);100vypl</t>
    </r>
  </si>
  <si>
    <r>
      <t>4x300(</t>
    </r>
    <r>
      <rPr>
        <b/>
        <sz val="11"/>
        <color indexed="8"/>
        <rFont val="Calibri"/>
        <family val="2"/>
      </rPr>
      <t>25 vl.p.v</t>
    </r>
    <r>
      <rPr>
        <sz val="11"/>
        <color indexed="8"/>
        <rFont val="Calibri"/>
        <family val="2"/>
      </rPr>
      <t>.+</t>
    </r>
    <r>
      <rPr>
        <b/>
        <sz val="11"/>
        <color indexed="8"/>
        <rFont val="Calibri"/>
        <family val="2"/>
      </rPr>
      <t>25 Hz sviž.</t>
    </r>
    <r>
      <rPr>
        <sz val="11"/>
        <color indexed="8"/>
        <rFont val="Calibri"/>
        <family val="2"/>
      </rPr>
      <t>+100Kpa+150K hyp.7,5,3 po 50m);100vypl</t>
    </r>
  </si>
  <si>
    <r>
      <t>6x100 PZ (4x</t>
    </r>
    <r>
      <rPr>
        <b/>
        <sz val="11"/>
        <color indexed="8"/>
        <rFont val="Calibri"/>
        <family val="2"/>
      </rPr>
      <t>12,5max</t>
    </r>
    <r>
      <rPr>
        <sz val="11"/>
        <color indexed="8"/>
        <rFont val="Calibri"/>
        <family val="2"/>
      </rPr>
      <t>+12,5so);100vypl</t>
    </r>
  </si>
  <si>
    <t xml:space="preserve"> 400Mno pl (Pbok;Lbok;záda;břicho); 300Z/K so pac</t>
  </si>
  <si>
    <r>
      <t>14x50 (1x</t>
    </r>
    <r>
      <rPr>
        <b/>
        <sz val="11"/>
        <color indexed="8"/>
        <rFont val="Calibri"/>
        <family val="2"/>
      </rPr>
      <t>HZmax</t>
    </r>
    <r>
      <rPr>
        <sz val="11"/>
        <color indexed="8"/>
        <rFont val="Calibri"/>
        <family val="2"/>
      </rPr>
      <t>+ 1xlib+</t>
    </r>
    <r>
      <rPr>
        <b/>
        <sz val="11"/>
        <color indexed="8"/>
        <rFont val="Calibri"/>
        <family val="2"/>
      </rPr>
      <t>2xHZmax</t>
    </r>
    <r>
      <rPr>
        <sz val="11"/>
        <color indexed="8"/>
        <rFont val="Calibri"/>
        <family val="2"/>
      </rPr>
      <t>+1xlib.+</t>
    </r>
    <r>
      <rPr>
        <b/>
        <sz val="11"/>
        <color indexed="8"/>
        <rFont val="Calibri"/>
        <family val="2"/>
      </rPr>
      <t>3xHZmax</t>
    </r>
    <r>
      <rPr>
        <sz val="11"/>
        <color indexed="8"/>
        <rFont val="Calibri"/>
        <family val="2"/>
      </rPr>
      <t>+1xlib.+</t>
    </r>
  </si>
  <si>
    <r>
      <t>2xHZmax</t>
    </r>
    <r>
      <rPr>
        <sz val="11"/>
        <color indexed="8"/>
        <rFont val="Calibri"/>
        <family val="2"/>
      </rPr>
      <t>+1xlib.+</t>
    </r>
    <r>
      <rPr>
        <b/>
        <sz val="11"/>
        <color indexed="8"/>
        <rFont val="Calibri"/>
        <family val="2"/>
      </rPr>
      <t>1xHZmax</t>
    </r>
    <r>
      <rPr>
        <sz val="11"/>
        <color indexed="8"/>
        <rFont val="Calibri"/>
        <family val="2"/>
      </rPr>
      <t>+1xlib.)</t>
    </r>
  </si>
  <si>
    <t>200 (50Zn.soup.+50delf.sk.)</t>
  </si>
  <si>
    <t>800 (100K tc / 100Z tc) pl</t>
  </si>
  <si>
    <r>
      <t>4x150 K La2 (</t>
    </r>
    <r>
      <rPr>
        <b/>
        <sz val="11"/>
        <color indexed="8"/>
        <rFont val="Calibri"/>
        <family val="2"/>
      </rPr>
      <t>obr. 7xM kop p.v.</t>
    </r>
    <r>
      <rPr>
        <sz val="11"/>
        <color indexed="8"/>
        <rFont val="Calibri"/>
        <family val="2"/>
      </rPr>
      <t>)</t>
    </r>
  </si>
  <si>
    <t>i30“</t>
  </si>
  <si>
    <t>100vypl</t>
  </si>
  <si>
    <t>Suchá 13:30-14:30 (běh, stretching, basket)</t>
  </si>
  <si>
    <t>út</t>
  </si>
  <si>
    <t>400rozpl.;200Hz tc;200Hz no</t>
  </si>
  <si>
    <t>5x200PZ (tc,no,pa,so, 2x100Pz)</t>
  </si>
  <si>
    <t>2x(3x100K i 1:30, 4x75Z i1:15,4x50p i1´,4x25M i30“)1sér. pl.;200vypl</t>
  </si>
  <si>
    <t>4x(8x25pl Mn/M,Zn/Z,Kn/K,Pn/P);100vypl</t>
  </si>
  <si>
    <r>
      <t>12x100PZ (2so+1tc i1:50,i1:45,i1:40,i1:35);</t>
    </r>
    <r>
      <rPr>
        <sz val="11"/>
        <color indexed="8"/>
        <rFont val="Calibri"/>
        <family val="2"/>
      </rPr>
      <t>200vypl</t>
    </r>
  </si>
  <si>
    <r>
      <t xml:space="preserve">4x(4x50K+1x50lib.) </t>
    </r>
    <r>
      <rPr>
        <b/>
        <sz val="11"/>
        <color indexed="8"/>
        <rFont val="Calibri"/>
        <family val="2"/>
      </rPr>
      <t>35max</t>
    </r>
    <r>
      <rPr>
        <sz val="11"/>
        <color indexed="8"/>
        <rFont val="Calibri"/>
        <family val="2"/>
      </rPr>
      <t xml:space="preserve"> + 15lib;200vypl</t>
    </r>
  </si>
  <si>
    <t>i50“</t>
  </si>
  <si>
    <t>16x50so pac (4xM,4xZ,4xP,4x50K);100vypl</t>
  </si>
  <si>
    <r>
      <t>4x</t>
    </r>
    <r>
      <rPr>
        <b/>
        <sz val="11"/>
        <color indexed="8"/>
        <rFont val="Calibri"/>
        <family val="2"/>
      </rPr>
      <t>(</t>
    </r>
    <r>
      <rPr>
        <sz val="11"/>
        <color indexed="8"/>
        <rFont val="Calibri"/>
        <family val="2"/>
      </rPr>
      <t xml:space="preserve">200Z/K </t>
    </r>
    <r>
      <rPr>
        <b/>
        <sz val="11"/>
        <color indexed="8"/>
        <rFont val="Calibri"/>
        <family val="2"/>
      </rPr>
      <t>obr i3:30</t>
    </r>
    <r>
      <rPr>
        <sz val="11"/>
        <color indexed="8"/>
        <rFont val="Calibri"/>
        <family val="2"/>
      </rPr>
      <t>+</t>
    </r>
    <r>
      <rPr>
        <b/>
        <sz val="11"/>
        <color indexed="8"/>
        <rFont val="Calibri"/>
        <family val="2"/>
      </rPr>
      <t>4x25Hz i40“</t>
    </r>
    <r>
      <rPr>
        <sz val="11"/>
        <color indexed="8"/>
        <rFont val="Calibri"/>
        <family val="2"/>
      </rPr>
      <t>+100PZno</t>
    </r>
    <r>
      <rPr>
        <b/>
        <sz val="11"/>
        <color indexed="8"/>
        <rFont val="Calibri"/>
        <family val="2"/>
      </rPr>
      <t>)</t>
    </r>
    <r>
      <rPr>
        <sz val="11"/>
        <color indexed="8"/>
        <rFont val="Calibri"/>
        <family val="2"/>
      </rPr>
      <t>;100zs</t>
    </r>
  </si>
  <si>
    <t>16x50(8x50Kpa,8x50HZpa (II.zp.))</t>
  </si>
  <si>
    <t>400(Ktc/Ptc);200vypl</t>
  </si>
  <si>
    <t>200(50scull-50Mdob.),200vypl.</t>
  </si>
  <si>
    <t>st</t>
  </si>
  <si>
    <t>Výlet Macocha</t>
  </si>
  <si>
    <t>2x300K tc šn</t>
  </si>
  <si>
    <t>800K 12´/13´+400K 6´/6:30´+200K 3´/3:15+100K TEST</t>
  </si>
  <si>
    <t>400Z+300P+200M tc; 200lib</t>
  </si>
  <si>
    <t>600vypl</t>
  </si>
  <si>
    <t>čt</t>
  </si>
  <si>
    <t>3 / 3</t>
  </si>
  <si>
    <t>400lib;300HZtc;200PZno</t>
  </si>
  <si>
    <t>600rozpl; 400PZ tc</t>
  </si>
  <si>
    <t>10x100 (100M,25M+75Z,50M+50Z,75M+25Z,100Z) M/Z;P/K, 100vypl</t>
  </si>
  <si>
    <t>i1:50</t>
  </si>
  <si>
    <t>8x50 (25PZ ostře+25 libo);200vypl</t>
  </si>
  <si>
    <t>i10“</t>
  </si>
  <si>
    <t>400delf.vl. (50vzpaž + 50 připaž) pl šn</t>
  </si>
  <si>
    <r>
      <t xml:space="preserve">5x200PZ i5:00 – TEST </t>
    </r>
    <r>
      <rPr>
        <sz val="11"/>
        <color indexed="8"/>
        <rFont val="Calibri"/>
        <family val="2"/>
      </rPr>
      <t>; 200vypl</t>
    </r>
  </si>
  <si>
    <r>
      <t>8x50K (</t>
    </r>
    <r>
      <rPr>
        <b/>
        <sz val="11"/>
        <color indexed="8"/>
        <rFont val="Calibri"/>
        <family val="2"/>
      </rPr>
      <t>12,5p.v.,do 35max</t>
    </r>
    <r>
      <rPr>
        <sz val="11"/>
        <color indexed="8"/>
        <rFont val="Calibri"/>
        <family val="2"/>
      </rPr>
      <t>+15lib) so i1´;8x50K no i1:15</t>
    </r>
    <r>
      <rPr>
        <b/>
        <sz val="11"/>
        <color indexed="8"/>
        <rFont val="Calibri"/>
        <family val="2"/>
      </rPr>
      <t>;8x100 Hs so pl</t>
    </r>
    <r>
      <rPr>
        <sz val="11"/>
        <color indexed="8"/>
        <rFont val="Calibri"/>
        <family val="2"/>
      </rPr>
      <t xml:space="preserve">; 100vypl  </t>
    </r>
  </si>
  <si>
    <t>6x150 (100K hyp3,5,7+50M/100Khyp3,5,7+50Z/100Khyp3,5,7+50P)</t>
  </si>
  <si>
    <t>i2:40</t>
  </si>
  <si>
    <r>
      <t>8x(75K+</t>
    </r>
    <r>
      <rPr>
        <sz val="11"/>
        <color indexed="8"/>
        <rFont val="Calibri"/>
        <family val="2"/>
      </rPr>
      <t>25Ktc)i20“ + 8x(</t>
    </r>
    <r>
      <rPr>
        <b/>
        <sz val="11"/>
        <color indexed="8"/>
        <rFont val="Calibri"/>
        <family val="2"/>
      </rPr>
      <t>50P+</t>
    </r>
    <r>
      <rPr>
        <sz val="11"/>
        <color indexed="8"/>
        <rFont val="Calibri"/>
        <family val="2"/>
      </rPr>
      <t>25Ptc)i15“</t>
    </r>
  </si>
  <si>
    <r>
      <t>12x25vl.pl.max/Kmax</t>
    </r>
    <r>
      <rPr>
        <sz val="11"/>
        <color indexed="8"/>
        <rFont val="Calibri"/>
        <family val="2"/>
      </rPr>
      <t xml:space="preserve"> </t>
    </r>
  </si>
  <si>
    <t>i35´</t>
  </si>
  <si>
    <t>400Kbrnk/Zvytřep; 200lib</t>
  </si>
  <si>
    <t>200Zn.soup.+200scull.</t>
  </si>
  <si>
    <t>Suchá 14:00-15:00 – běh, sprinty, míčové hry</t>
  </si>
  <si>
    <t>pá</t>
  </si>
  <si>
    <t>3 / 1</t>
  </si>
  <si>
    <t>rozpl. 5X100 K,P,Z,M,PZ;200HZno</t>
  </si>
  <si>
    <t>600lib;400PZ tc</t>
  </si>
  <si>
    <t>20x25 pl šn K i30“, 100vypl</t>
  </si>
  <si>
    <t>18x50PZ (m-z,z-p,p-k) vypl.100</t>
  </si>
  <si>
    <t xml:space="preserve"> i 1´</t>
  </si>
  <si>
    <r>
      <t>4x(250so+2x100Pz+</t>
    </r>
    <r>
      <rPr>
        <b/>
        <sz val="11"/>
        <color indexed="8"/>
        <rFont val="Calibri"/>
        <family val="2"/>
      </rPr>
      <t>100so rychle</t>
    </r>
    <r>
      <rPr>
        <sz val="11"/>
        <color indexed="8"/>
        <rFont val="Calibri"/>
        <family val="2"/>
      </rPr>
      <t>+50vypl.)M/Z/P/K</t>
    </r>
  </si>
  <si>
    <r>
      <t xml:space="preserve">2x(200-2x100-4x50)K/Z plšn </t>
    </r>
    <r>
      <rPr>
        <b/>
        <sz val="8"/>
        <color indexed="8"/>
        <rFont val="Calibri"/>
        <family val="2"/>
      </rPr>
      <t>i3:30,1:45,1´</t>
    </r>
  </si>
  <si>
    <t>200(50scull-50Mdob.)</t>
  </si>
  <si>
    <t>4x100(25tcM-50vl. záda-25K)</t>
  </si>
  <si>
    <t>i 2´</t>
  </si>
  <si>
    <r>
      <t>16x50 Hz(</t>
    </r>
    <r>
      <rPr>
        <b/>
        <sz val="11"/>
        <color indexed="8"/>
        <rFont val="Calibri"/>
        <family val="2"/>
      </rPr>
      <t>12,5 výjezd +12,5 max HZ</t>
    </r>
    <r>
      <rPr>
        <sz val="11"/>
        <color indexed="8"/>
        <rFont val="Calibri"/>
        <family val="2"/>
      </rPr>
      <t xml:space="preserve"> + 25lib);200Znsoup</t>
    </r>
  </si>
  <si>
    <t>16x25 vlnění z,pb,lb,b</t>
  </si>
  <si>
    <t>8x25 p.v. / K i 30“; 400vypl</t>
  </si>
  <si>
    <t>300vypl</t>
  </si>
  <si>
    <t>so</t>
  </si>
  <si>
    <t>1 / 1</t>
  </si>
  <si>
    <t>800rozpl, 8x50no lib. I10", 4x100pa lib.</t>
  </si>
  <si>
    <r>
      <t xml:space="preserve">8x50 </t>
    </r>
    <r>
      <rPr>
        <b/>
        <sz val="11"/>
        <color indexed="8"/>
        <rFont val="Calibri"/>
        <family val="2"/>
      </rPr>
      <t xml:space="preserve">(25PZ ostře </t>
    </r>
    <r>
      <rPr>
        <sz val="11"/>
        <color indexed="8"/>
        <rFont val="Calibri"/>
        <family val="2"/>
      </rPr>
      <t>+ 25 lib.)</t>
    </r>
  </si>
  <si>
    <t>5x(100Hz max.startem+300vypl.) TEST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</si>
</sst>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d/m/yyyy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36">
      <alignment/>
      <protection/>
    </xf>
    <xf numFmtId="0" fontId="3" fillId="33" borderId="10" xfId="36" applyFont="1" applyFill="1" applyBorder="1" applyAlignment="1">
      <alignment horizontal="center"/>
      <protection/>
    </xf>
    <xf numFmtId="0" fontId="3" fillId="33" borderId="11" xfId="36" applyFont="1" applyFill="1" applyBorder="1" applyAlignment="1">
      <alignment horizontal="center"/>
      <protection/>
    </xf>
    <xf numFmtId="0" fontId="1" fillId="33" borderId="12" xfId="36" applyFont="1" applyFill="1" applyBorder="1">
      <alignment/>
      <protection/>
    </xf>
    <xf numFmtId="0" fontId="1" fillId="33" borderId="13" xfId="36" applyFont="1" applyFill="1" applyBorder="1">
      <alignment/>
      <protection/>
    </xf>
    <xf numFmtId="0" fontId="4" fillId="33" borderId="14" xfId="36" applyFont="1" applyFill="1" applyBorder="1">
      <alignment/>
      <protection/>
    </xf>
    <xf numFmtId="164" fontId="4" fillId="33" borderId="15" xfId="36" applyNumberFormat="1" applyFont="1" applyFill="1" applyBorder="1">
      <alignment/>
      <protection/>
    </xf>
    <xf numFmtId="0" fontId="4" fillId="33" borderId="16" xfId="36" applyFont="1" applyFill="1" applyBorder="1">
      <alignment/>
      <protection/>
    </xf>
    <xf numFmtId="0" fontId="5" fillId="34" borderId="17" xfId="36" applyFont="1" applyFill="1" applyBorder="1">
      <alignment/>
      <protection/>
    </xf>
    <xf numFmtId="0" fontId="6" fillId="35" borderId="0" xfId="36" applyFont="1" applyFill="1" applyBorder="1">
      <alignment/>
      <protection/>
    </xf>
    <xf numFmtId="0" fontId="6" fillId="0" borderId="18" xfId="36" applyFont="1" applyBorder="1">
      <alignment/>
      <protection/>
    </xf>
    <xf numFmtId="49" fontId="6" fillId="0" borderId="19" xfId="36" applyNumberFormat="1" applyFont="1" applyBorder="1">
      <alignment/>
      <protection/>
    </xf>
    <xf numFmtId="0" fontId="1" fillId="36" borderId="20" xfId="36" applyFill="1" applyBorder="1">
      <alignment/>
      <protection/>
    </xf>
    <xf numFmtId="165" fontId="1" fillId="0" borderId="21" xfId="36" applyNumberFormat="1" applyFont="1" applyBorder="1">
      <alignment/>
      <protection/>
    </xf>
    <xf numFmtId="0" fontId="1" fillId="0" borderId="22" xfId="36" applyBorder="1" applyAlignment="1">
      <alignment/>
      <protection/>
    </xf>
    <xf numFmtId="0" fontId="1" fillId="0" borderId="23" xfId="36" applyBorder="1" applyAlignment="1">
      <alignment/>
      <protection/>
    </xf>
    <xf numFmtId="0" fontId="1" fillId="36" borderId="24" xfId="36" applyFont="1" applyFill="1" applyBorder="1">
      <alignment/>
      <protection/>
    </xf>
    <xf numFmtId="0" fontId="1" fillId="36" borderId="25" xfId="36" applyFont="1" applyFill="1" applyBorder="1">
      <alignment/>
      <protection/>
    </xf>
    <xf numFmtId="0" fontId="1" fillId="0" borderId="26" xfId="36" applyBorder="1">
      <alignment/>
      <protection/>
    </xf>
    <xf numFmtId="0" fontId="1" fillId="0" borderId="27" xfId="36" applyFont="1" applyBorder="1" applyAlignment="1">
      <alignment/>
      <protection/>
    </xf>
    <xf numFmtId="0" fontId="1" fillId="0" borderId="28" xfId="36" applyBorder="1" applyAlignment="1">
      <alignment/>
      <protection/>
    </xf>
    <xf numFmtId="164" fontId="1" fillId="0" borderId="29" xfId="36" applyNumberFormat="1" applyBorder="1">
      <alignment/>
      <protection/>
    </xf>
    <xf numFmtId="0" fontId="5" fillId="0" borderId="27" xfId="36" applyFont="1" applyBorder="1" applyAlignment="1">
      <alignment/>
      <protection/>
    </xf>
    <xf numFmtId="164" fontId="1" fillId="0" borderId="30" xfId="36" applyNumberFormat="1" applyBorder="1">
      <alignment/>
      <protection/>
    </xf>
    <xf numFmtId="164" fontId="1" fillId="0" borderId="24" xfId="36" applyNumberFormat="1" applyBorder="1">
      <alignment/>
      <protection/>
    </xf>
    <xf numFmtId="164" fontId="1" fillId="0" borderId="25" xfId="36" applyNumberFormat="1" applyBorder="1">
      <alignment/>
      <protection/>
    </xf>
    <xf numFmtId="0" fontId="1" fillId="0" borderId="27" xfId="36" applyFill="1" applyBorder="1" applyAlignment="1">
      <alignment/>
      <protection/>
    </xf>
    <xf numFmtId="0" fontId="1" fillId="0" borderId="28" xfId="36" applyFill="1" applyBorder="1" applyAlignment="1">
      <alignment/>
      <protection/>
    </xf>
    <xf numFmtId="164" fontId="1" fillId="0" borderId="31" xfId="36" applyNumberFormat="1" applyBorder="1">
      <alignment/>
      <protection/>
    </xf>
    <xf numFmtId="164" fontId="1" fillId="0" borderId="32" xfId="36" applyNumberFormat="1" applyBorder="1">
      <alignment/>
      <protection/>
    </xf>
    <xf numFmtId="0" fontId="1" fillId="0" borderId="0" xfId="36" applyBorder="1">
      <alignment/>
      <protection/>
    </xf>
    <xf numFmtId="0" fontId="1" fillId="0" borderId="33" xfId="36" applyBorder="1">
      <alignment/>
      <protection/>
    </xf>
    <xf numFmtId="164" fontId="6" fillId="37" borderId="29" xfId="36" applyNumberFormat="1" applyFont="1" applyFill="1" applyBorder="1">
      <alignment/>
      <protection/>
    </xf>
    <xf numFmtId="164" fontId="6" fillId="37" borderId="30" xfId="36" applyNumberFormat="1" applyFont="1" applyFill="1" applyBorder="1">
      <alignment/>
      <protection/>
    </xf>
    <xf numFmtId="0" fontId="1" fillId="0" borderId="34" xfId="36" applyBorder="1">
      <alignment/>
      <protection/>
    </xf>
    <xf numFmtId="0" fontId="1" fillId="0" borderId="35" xfId="36" applyBorder="1" applyAlignment="1">
      <alignment/>
      <protection/>
    </xf>
    <xf numFmtId="0" fontId="1" fillId="0" borderId="11" xfId="36" applyBorder="1" applyAlignment="1">
      <alignment/>
      <protection/>
    </xf>
    <xf numFmtId="0" fontId="1" fillId="37" borderId="24" xfId="36" applyNumberFormat="1" applyFill="1" applyBorder="1">
      <alignment/>
      <protection/>
    </xf>
    <xf numFmtId="0" fontId="1" fillId="37" borderId="25" xfId="36" applyNumberFormat="1" applyFill="1" applyBorder="1">
      <alignment/>
      <protection/>
    </xf>
    <xf numFmtId="0" fontId="1" fillId="0" borderId="36" xfId="36" applyBorder="1">
      <alignment/>
      <protection/>
    </xf>
    <xf numFmtId="0" fontId="7" fillId="0" borderId="27" xfId="36" applyFont="1" applyBorder="1" applyAlignment="1">
      <alignment/>
      <protection/>
    </xf>
    <xf numFmtId="0" fontId="8" fillId="0" borderId="27" xfId="36" applyFont="1" applyBorder="1" applyAlignment="1">
      <alignment/>
      <protection/>
    </xf>
    <xf numFmtId="0" fontId="1" fillId="0" borderId="37" xfId="36" applyBorder="1">
      <alignment/>
      <protection/>
    </xf>
    <xf numFmtId="0" fontId="5" fillId="0" borderId="27" xfId="36" applyFont="1" applyBorder="1">
      <alignment/>
      <protection/>
    </xf>
    <xf numFmtId="0" fontId="7" fillId="0" borderId="27" xfId="36" applyFont="1" applyBorder="1">
      <alignment/>
      <protection/>
    </xf>
    <xf numFmtId="0" fontId="6" fillId="38" borderId="0" xfId="36" applyFont="1" applyFill="1" applyBorder="1">
      <alignment/>
      <protection/>
    </xf>
    <xf numFmtId="0" fontId="2" fillId="39" borderId="38" xfId="36" applyFont="1" applyFill="1" applyBorder="1" applyAlignment="1">
      <alignment horizontal="left"/>
      <protection/>
    </xf>
    <xf numFmtId="0" fontId="2" fillId="39" borderId="39" xfId="36" applyFont="1" applyFill="1" applyBorder="1" applyAlignment="1">
      <alignment horizontal="left"/>
      <protection/>
    </xf>
    <xf numFmtId="0" fontId="2" fillId="39" borderId="19" xfId="36" applyFont="1" applyFill="1" applyBorder="1" applyAlignment="1">
      <alignment horizontal="left"/>
      <protection/>
    </xf>
    <xf numFmtId="0" fontId="3" fillId="33" borderId="0" xfId="36" applyFont="1" applyFill="1" applyBorder="1" applyAlignment="1">
      <alignment horizontal="left"/>
      <protection/>
    </xf>
    <xf numFmtId="0" fontId="3" fillId="33" borderId="40" xfId="36" applyFont="1" applyFill="1" applyBorder="1" applyAlignment="1">
      <alignment textRotation="90" wrapText="1"/>
      <protection/>
    </xf>
    <xf numFmtId="0" fontId="3" fillId="33" borderId="17" xfId="36" applyFont="1" applyFill="1" applyBorder="1" applyAlignment="1">
      <alignment horizontal="center"/>
      <protection/>
    </xf>
    <xf numFmtId="0" fontId="1" fillId="0" borderId="41" xfId="36" applyFont="1" applyBorder="1" applyAlignment="1">
      <alignment/>
      <protection/>
    </xf>
    <xf numFmtId="0" fontId="1" fillId="0" borderId="42" xfId="36" applyFont="1" applyBorder="1" applyAlignment="1">
      <alignment/>
      <protection/>
    </xf>
    <xf numFmtId="165" fontId="1" fillId="0" borderId="42" xfId="36" applyNumberFormat="1" applyFont="1" applyBorder="1" applyAlignment="1">
      <alignment/>
      <protection/>
    </xf>
    <xf numFmtId="0" fontId="1" fillId="40" borderId="42" xfId="36" applyFont="1" applyFill="1" applyBorder="1" applyAlignment="1">
      <alignment/>
      <protection/>
    </xf>
    <xf numFmtId="0" fontId="1" fillId="41" borderId="42" xfId="36" applyFont="1" applyFill="1" applyBorder="1" applyAlignment="1">
      <alignment/>
      <protection/>
    </xf>
    <xf numFmtId="0" fontId="1" fillId="42" borderId="42" xfId="36" applyFont="1" applyFill="1" applyBorder="1" applyAlignment="1">
      <alignment/>
      <protection/>
    </xf>
    <xf numFmtId="0" fontId="5" fillId="0" borderId="42" xfId="36" applyFont="1" applyBorder="1" applyAlignment="1">
      <alignment/>
      <protection/>
    </xf>
    <xf numFmtId="0" fontId="1" fillId="0" borderId="10" xfId="36" applyBorder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BF1DE"/>
      <rgbColor rgb="00DDD9C3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DDDDDD"/>
      <rgbColor rgb="00FFFF99"/>
      <rgbColor rgb="0066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CC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I3" sqref="I3"/>
    </sheetView>
  </sheetViews>
  <sheetFormatPr defaultColWidth="11.57421875" defaultRowHeight="12.75"/>
  <cols>
    <col min="1" max="1" width="12.8515625" style="1" customWidth="1"/>
    <col min="2" max="2" width="50.8515625" style="1" customWidth="1"/>
    <col min="3" max="3" width="6.7109375" style="1" customWidth="1"/>
    <col min="4" max="4" width="10.140625" style="1" customWidth="1"/>
    <col min="5" max="5" width="11.421875" style="1" customWidth="1"/>
    <col min="6" max="6" width="10.140625" style="1" customWidth="1"/>
    <col min="7" max="8" width="6.7109375" style="1" customWidth="1"/>
    <col min="9" max="9" width="50.28125" style="1" customWidth="1"/>
    <col min="10" max="12" width="6.7109375" style="1" customWidth="1"/>
    <col min="13" max="13" width="13.7109375" style="1" customWidth="1"/>
    <col min="14" max="15" width="6.7109375" style="1" customWidth="1"/>
    <col min="16" max="254" width="8.7109375" style="1" customWidth="1"/>
  </cols>
  <sheetData>
    <row r="1" spans="1:15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 t="s">
        <v>1</v>
      </c>
      <c r="L1" s="48"/>
      <c r="M1" s="49" t="s">
        <v>2</v>
      </c>
      <c r="N1" s="49"/>
      <c r="O1" s="49"/>
    </row>
    <row r="2" ht="16.5" customHeight="1"/>
    <row r="3" spans="1:5" ht="30" customHeight="1">
      <c r="A3" s="50" t="s">
        <v>3</v>
      </c>
      <c r="B3" s="50"/>
      <c r="C3" s="51" t="s">
        <v>4</v>
      </c>
      <c r="D3" s="52" t="s">
        <v>5</v>
      </c>
      <c r="E3" s="52"/>
    </row>
    <row r="4" spans="1:5" ht="29.25" customHeight="1">
      <c r="A4" s="50" t="s">
        <v>6</v>
      </c>
      <c r="B4" s="50" t="s">
        <v>7</v>
      </c>
      <c r="C4" s="51"/>
      <c r="D4" s="2" t="s">
        <v>8</v>
      </c>
      <c r="E4" s="3" t="s">
        <v>9</v>
      </c>
    </row>
    <row r="5" spans="1:5" ht="27" customHeight="1">
      <c r="A5" s="4"/>
      <c r="B5" s="5"/>
      <c r="C5" s="6">
        <f>H6+O6+H17+O17+H32+O32+H44+O44+H56+O56+H68+O68+H80+O80</f>
        <v>65.9</v>
      </c>
      <c r="D5" s="7">
        <f>H10+O10+H21+O21+H36+O36+H48+O48+H60+O60+H72+O72+H84+O84</f>
        <v>0.9375</v>
      </c>
      <c r="E5" s="8">
        <f>(H16+O16+H31+O31+H43+O43+H55+O55+H67+O67+H79+O79+H91+O91)/60</f>
        <v>8</v>
      </c>
    </row>
    <row r="6" spans="1:15" ht="14.25">
      <c r="A6" s="9" t="s">
        <v>10</v>
      </c>
      <c r="B6" s="10"/>
      <c r="C6" s="10"/>
      <c r="D6" s="10"/>
      <c r="E6" s="10"/>
      <c r="F6" s="11" t="s">
        <v>11</v>
      </c>
      <c r="G6" s="12" t="s">
        <v>12</v>
      </c>
      <c r="H6" s="13">
        <f>SUM(F7:G16)/1000</f>
        <v>5.7</v>
      </c>
      <c r="I6" s="10"/>
      <c r="J6" s="10"/>
      <c r="K6" s="10"/>
      <c r="L6" s="10"/>
      <c r="M6" s="11" t="s">
        <v>11</v>
      </c>
      <c r="N6" s="12" t="s">
        <v>12</v>
      </c>
      <c r="O6" s="13">
        <f>SUM(M7:N16)/1000</f>
        <v>6.2</v>
      </c>
    </row>
    <row r="7" spans="1:15" ht="14.25">
      <c r="A7" s="14">
        <v>43765</v>
      </c>
      <c r="B7" s="53" t="s">
        <v>13</v>
      </c>
      <c r="C7" s="53"/>
      <c r="D7" s="53"/>
      <c r="E7" s="53"/>
      <c r="F7" s="15"/>
      <c r="G7" s="16">
        <v>1000</v>
      </c>
      <c r="H7" s="17" t="s">
        <v>14</v>
      </c>
      <c r="I7" s="53" t="s">
        <v>15</v>
      </c>
      <c r="J7" s="53"/>
      <c r="K7" s="53"/>
      <c r="L7" s="53"/>
      <c r="M7" s="15"/>
      <c r="N7" s="16">
        <v>1000</v>
      </c>
      <c r="O7" s="18" t="s">
        <v>14</v>
      </c>
    </row>
    <row r="8" spans="1:15" ht="14.25">
      <c r="A8" s="19"/>
      <c r="B8" s="54" t="s">
        <v>16</v>
      </c>
      <c r="C8" s="54"/>
      <c r="D8" s="54"/>
      <c r="E8" s="54"/>
      <c r="F8" s="20" t="s">
        <v>17</v>
      </c>
      <c r="G8" s="21">
        <v>1300</v>
      </c>
      <c r="H8" s="22">
        <v>0.4166666666666667</v>
      </c>
      <c r="I8" s="54" t="s">
        <v>18</v>
      </c>
      <c r="J8" s="54"/>
      <c r="K8" s="54"/>
      <c r="L8" s="54"/>
      <c r="M8" s="23"/>
      <c r="N8" s="21">
        <v>1500</v>
      </c>
      <c r="O8" s="24">
        <v>0.6666666666666666</v>
      </c>
    </row>
    <row r="9" spans="1:15" ht="14.25">
      <c r="A9" s="19"/>
      <c r="B9" s="54" t="s">
        <v>19</v>
      </c>
      <c r="C9" s="54"/>
      <c r="D9" s="54"/>
      <c r="E9" s="54"/>
      <c r="F9" s="23" t="s">
        <v>20</v>
      </c>
      <c r="G9" s="21">
        <v>2400</v>
      </c>
      <c r="H9" s="25">
        <v>0.5</v>
      </c>
      <c r="I9" s="54" t="s">
        <v>21</v>
      </c>
      <c r="J9" s="54"/>
      <c r="K9" s="54"/>
      <c r="L9" s="54"/>
      <c r="M9" s="23" t="s">
        <v>22</v>
      </c>
      <c r="N9" s="21">
        <v>1000</v>
      </c>
      <c r="O9" s="26">
        <v>0.75</v>
      </c>
    </row>
    <row r="10" spans="1:15" ht="14.25">
      <c r="A10" s="19"/>
      <c r="B10" s="54" t="s">
        <v>23</v>
      </c>
      <c r="C10" s="54"/>
      <c r="D10" s="54"/>
      <c r="E10" s="54"/>
      <c r="F10" s="27"/>
      <c r="G10" s="28">
        <v>200</v>
      </c>
      <c r="H10" s="29">
        <f>H9-H8</f>
        <v>0.08333333333333331</v>
      </c>
      <c r="I10" s="54" t="s">
        <v>24</v>
      </c>
      <c r="J10" s="54"/>
      <c r="K10" s="54"/>
      <c r="L10" s="54"/>
      <c r="M10" s="20" t="s">
        <v>25</v>
      </c>
      <c r="N10" s="21">
        <v>900</v>
      </c>
      <c r="O10" s="30">
        <f>O9-O8</f>
        <v>0.08333333333333337</v>
      </c>
    </row>
    <row r="11" spans="1:15" ht="14.25">
      <c r="A11" s="19"/>
      <c r="B11" s="54" t="s">
        <v>26</v>
      </c>
      <c r="C11" s="54"/>
      <c r="D11" s="54"/>
      <c r="E11" s="54"/>
      <c r="F11" s="20" t="s">
        <v>27</v>
      </c>
      <c r="G11" s="21">
        <v>400</v>
      </c>
      <c r="H11" s="31"/>
      <c r="I11" s="55" t="s">
        <v>28</v>
      </c>
      <c r="J11" s="55"/>
      <c r="K11" s="55"/>
      <c r="L11" s="55"/>
      <c r="M11" s="20" t="s">
        <v>17</v>
      </c>
      <c r="N11" s="21">
        <v>1200</v>
      </c>
      <c r="O11" s="32"/>
    </row>
    <row r="12" spans="1:15" ht="14.25">
      <c r="A12" s="19"/>
      <c r="B12" s="54" t="s">
        <v>29</v>
      </c>
      <c r="C12" s="54"/>
      <c r="D12" s="54"/>
      <c r="E12" s="54"/>
      <c r="F12" s="20"/>
      <c r="G12" s="21">
        <v>400</v>
      </c>
      <c r="H12" s="31"/>
      <c r="I12" s="54" t="s">
        <v>30</v>
      </c>
      <c r="J12" s="54"/>
      <c r="K12" s="54"/>
      <c r="L12" s="54"/>
      <c r="M12" s="20"/>
      <c r="N12" s="21">
        <v>600</v>
      </c>
      <c r="O12" s="32"/>
    </row>
    <row r="13" spans="1:15" ht="14.25">
      <c r="A13" s="19"/>
      <c r="B13" s="54"/>
      <c r="C13" s="54"/>
      <c r="D13" s="54"/>
      <c r="E13" s="54"/>
      <c r="F13" s="20"/>
      <c r="G13" s="21"/>
      <c r="H13" s="31"/>
      <c r="I13" s="54"/>
      <c r="J13" s="54"/>
      <c r="K13" s="54"/>
      <c r="L13" s="54"/>
      <c r="M13" s="20"/>
      <c r="N13" s="21"/>
      <c r="O13" s="32"/>
    </row>
    <row r="14" spans="1:15" ht="14.25">
      <c r="A14" s="19"/>
      <c r="B14" s="54"/>
      <c r="C14" s="54"/>
      <c r="D14" s="54"/>
      <c r="E14" s="54"/>
      <c r="F14" s="20"/>
      <c r="G14" s="21"/>
      <c r="H14" s="31"/>
      <c r="I14" s="54"/>
      <c r="J14" s="54"/>
      <c r="K14" s="54"/>
      <c r="L14" s="54"/>
      <c r="M14" s="20"/>
      <c r="N14" s="21"/>
      <c r="O14" s="32"/>
    </row>
    <row r="15" spans="1:15" ht="14.25">
      <c r="A15" s="19"/>
      <c r="B15" s="54"/>
      <c r="C15" s="54"/>
      <c r="D15" s="54"/>
      <c r="E15" s="54"/>
      <c r="F15" s="20"/>
      <c r="G15" s="21"/>
      <c r="H15" s="33" t="s">
        <v>31</v>
      </c>
      <c r="I15" s="56" t="s">
        <v>32</v>
      </c>
      <c r="J15" s="56"/>
      <c r="K15" s="56"/>
      <c r="L15" s="56"/>
      <c r="M15" s="20"/>
      <c r="N15" s="21"/>
      <c r="O15" s="34" t="s">
        <v>31</v>
      </c>
    </row>
    <row r="16" spans="1:15" ht="14.25">
      <c r="A16" s="35"/>
      <c r="B16" s="57" t="s">
        <v>33</v>
      </c>
      <c r="C16" s="57"/>
      <c r="D16" s="57"/>
      <c r="E16" s="57"/>
      <c r="F16" s="36"/>
      <c r="G16" s="37"/>
      <c r="H16" s="38">
        <v>60</v>
      </c>
      <c r="I16" s="58" t="s">
        <v>34</v>
      </c>
      <c r="J16" s="58"/>
      <c r="K16" s="58"/>
      <c r="L16" s="58"/>
      <c r="M16" s="36"/>
      <c r="N16" s="37"/>
      <c r="O16" s="39">
        <v>60</v>
      </c>
    </row>
    <row r="17" spans="1:15" ht="14.25">
      <c r="A17" s="9" t="s">
        <v>35</v>
      </c>
      <c r="B17" s="10"/>
      <c r="C17" s="10"/>
      <c r="D17" s="10"/>
      <c r="E17" s="10"/>
      <c r="F17" s="11" t="s">
        <v>11</v>
      </c>
      <c r="G17" s="12" t="s">
        <v>12</v>
      </c>
      <c r="H17" s="13">
        <f>SUM(F18:G31)/1000</f>
        <v>5.6</v>
      </c>
      <c r="I17" s="10"/>
      <c r="J17" s="10"/>
      <c r="K17" s="10"/>
      <c r="L17" s="10"/>
      <c r="M17" s="11" t="s">
        <v>11</v>
      </c>
      <c r="N17" s="12" t="s">
        <v>12</v>
      </c>
      <c r="O17" s="13">
        <f>SUM(M18:N31)/1000</f>
        <v>6.1</v>
      </c>
    </row>
    <row r="18" spans="1:15" ht="14.25">
      <c r="A18" s="14">
        <v>43766</v>
      </c>
      <c r="B18" s="53" t="s">
        <v>36</v>
      </c>
      <c r="C18" s="53"/>
      <c r="D18" s="53"/>
      <c r="E18" s="53"/>
      <c r="F18" s="15"/>
      <c r="G18" s="16">
        <v>800</v>
      </c>
      <c r="H18" s="17" t="s">
        <v>14</v>
      </c>
      <c r="I18" s="53" t="s">
        <v>37</v>
      </c>
      <c r="J18" s="53"/>
      <c r="K18" s="53"/>
      <c r="L18" s="53"/>
      <c r="M18" s="15" t="s">
        <v>38</v>
      </c>
      <c r="N18" s="16">
        <v>1100</v>
      </c>
      <c r="O18" s="18" t="s">
        <v>14</v>
      </c>
    </row>
    <row r="19" spans="1:15" ht="14.25">
      <c r="A19" s="40"/>
      <c r="B19" s="59" t="s">
        <v>39</v>
      </c>
      <c r="C19" s="59"/>
      <c r="D19" s="59"/>
      <c r="E19" s="59"/>
      <c r="F19" s="41" t="s">
        <v>40</v>
      </c>
      <c r="G19" s="21">
        <v>2200</v>
      </c>
      <c r="H19" s="22">
        <v>0.3333333333333333</v>
      </c>
      <c r="I19" s="54" t="s">
        <v>41</v>
      </c>
      <c r="J19" s="54"/>
      <c r="K19" s="54"/>
      <c r="L19" s="54"/>
      <c r="M19" s="42" t="s">
        <v>22</v>
      </c>
      <c r="N19" s="21">
        <v>1400</v>
      </c>
      <c r="O19" s="24">
        <v>0.625</v>
      </c>
    </row>
    <row r="20" spans="1:15" ht="14.25">
      <c r="A20" s="40"/>
      <c r="B20" s="54" t="s">
        <v>42</v>
      </c>
      <c r="C20" s="54"/>
      <c r="D20" s="54"/>
      <c r="E20" s="54"/>
      <c r="F20" s="20"/>
      <c r="G20" s="21">
        <v>400</v>
      </c>
      <c r="H20" s="25">
        <v>0.4166666666666667</v>
      </c>
      <c r="I20" s="54" t="s">
        <v>43</v>
      </c>
      <c r="J20" s="54"/>
      <c r="K20" s="54"/>
      <c r="L20" s="54"/>
      <c r="M20" s="20" t="s">
        <v>27</v>
      </c>
      <c r="N20" s="21">
        <v>500</v>
      </c>
      <c r="O20" s="26">
        <v>0.7083333333333334</v>
      </c>
    </row>
    <row r="21" spans="1:15" ht="14.25">
      <c r="A21" s="40"/>
      <c r="B21" s="54" t="s">
        <v>44</v>
      </c>
      <c r="C21" s="54"/>
      <c r="D21" s="54"/>
      <c r="E21" s="54"/>
      <c r="F21" s="27"/>
      <c r="G21" s="21">
        <v>1300</v>
      </c>
      <c r="H21" s="29">
        <f>H20-H19</f>
        <v>0.08333333333333337</v>
      </c>
      <c r="I21" s="54" t="s">
        <v>45</v>
      </c>
      <c r="J21" s="54"/>
      <c r="K21" s="54"/>
      <c r="L21" s="54"/>
      <c r="M21" s="27" t="s">
        <v>17</v>
      </c>
      <c r="N21" s="21">
        <v>700</v>
      </c>
      <c r="O21" s="30">
        <f>O20-O19</f>
        <v>0.08333333333333337</v>
      </c>
    </row>
    <row r="22" spans="1:15" ht="14.25">
      <c r="A22" s="40"/>
      <c r="B22" s="54" t="s">
        <v>46</v>
      </c>
      <c r="C22" s="54"/>
      <c r="D22" s="54"/>
      <c r="E22" s="54"/>
      <c r="F22" s="20"/>
      <c r="G22" s="21">
        <v>700</v>
      </c>
      <c r="H22" s="31"/>
      <c r="I22" s="54" t="s">
        <v>47</v>
      </c>
      <c r="J22" s="54"/>
      <c r="K22" s="54"/>
      <c r="L22" s="54"/>
      <c r="M22" s="20"/>
      <c r="N22" s="21"/>
      <c r="O22" s="32"/>
    </row>
    <row r="23" spans="1:15" ht="14.25">
      <c r="A23" s="40"/>
      <c r="B23" s="54" t="s">
        <v>23</v>
      </c>
      <c r="C23" s="54"/>
      <c r="D23" s="54"/>
      <c r="E23" s="54"/>
      <c r="F23" s="20"/>
      <c r="G23" s="21">
        <v>200</v>
      </c>
      <c r="H23" s="31"/>
      <c r="I23" s="59" t="s">
        <v>48</v>
      </c>
      <c r="J23" s="59"/>
      <c r="K23" s="59"/>
      <c r="L23" s="59"/>
      <c r="M23" s="20" t="s">
        <v>27</v>
      </c>
      <c r="N23" s="21">
        <v>700</v>
      </c>
      <c r="O23" s="32"/>
    </row>
    <row r="24" spans="1:15" ht="14.25">
      <c r="A24" s="40"/>
      <c r="B24" s="54"/>
      <c r="C24" s="54"/>
      <c r="D24" s="54"/>
      <c r="E24" s="54"/>
      <c r="F24" s="20"/>
      <c r="G24" s="21"/>
      <c r="H24" s="31"/>
      <c r="I24" s="54" t="s">
        <v>49</v>
      </c>
      <c r="J24" s="54"/>
      <c r="K24" s="54"/>
      <c r="L24" s="54"/>
      <c r="M24" s="20"/>
      <c r="N24" s="21">
        <v>200</v>
      </c>
      <c r="O24" s="32"/>
    </row>
    <row r="25" spans="1:15" ht="14.25">
      <c r="A25" s="40"/>
      <c r="B25" s="54"/>
      <c r="C25" s="54"/>
      <c r="D25" s="54"/>
      <c r="E25" s="54"/>
      <c r="F25" s="20"/>
      <c r="G25" s="21"/>
      <c r="H25" s="31"/>
      <c r="I25" s="54" t="s">
        <v>50</v>
      </c>
      <c r="J25" s="54"/>
      <c r="K25" s="54"/>
      <c r="L25" s="54"/>
      <c r="M25" s="20"/>
      <c r="N25" s="21">
        <v>800</v>
      </c>
      <c r="O25" s="32"/>
    </row>
    <row r="26" spans="1:15" ht="14.25">
      <c r="A26" s="40"/>
      <c r="B26" s="54"/>
      <c r="C26" s="54"/>
      <c r="D26" s="54"/>
      <c r="E26" s="54"/>
      <c r="F26" s="20"/>
      <c r="G26" s="21"/>
      <c r="H26" s="31"/>
      <c r="I26" s="54" t="s">
        <v>51</v>
      </c>
      <c r="J26" s="54"/>
      <c r="K26" s="54"/>
      <c r="L26" s="54"/>
      <c r="M26" s="20" t="s">
        <v>52</v>
      </c>
      <c r="N26" s="21">
        <v>600</v>
      </c>
      <c r="O26" s="32"/>
    </row>
    <row r="27" spans="1:15" ht="14.25">
      <c r="A27" s="40"/>
      <c r="B27" s="54"/>
      <c r="C27" s="54"/>
      <c r="D27" s="54"/>
      <c r="E27" s="54"/>
      <c r="F27" s="20"/>
      <c r="G27" s="21"/>
      <c r="H27" s="31"/>
      <c r="I27" s="54" t="s">
        <v>53</v>
      </c>
      <c r="J27" s="54"/>
      <c r="K27" s="54"/>
      <c r="L27" s="54"/>
      <c r="M27" s="20"/>
      <c r="N27" s="21">
        <v>100</v>
      </c>
      <c r="O27" s="32"/>
    </row>
    <row r="28" spans="1:15" ht="14.25">
      <c r="A28" s="40"/>
      <c r="B28" s="54"/>
      <c r="C28" s="54"/>
      <c r="D28" s="54"/>
      <c r="E28" s="54"/>
      <c r="F28" s="20"/>
      <c r="G28" s="21"/>
      <c r="H28" s="31"/>
      <c r="I28" s="54"/>
      <c r="J28" s="54"/>
      <c r="K28" s="54"/>
      <c r="L28" s="54"/>
      <c r="M28" s="20"/>
      <c r="N28" s="21"/>
      <c r="O28" s="32"/>
    </row>
    <row r="29" spans="1:15" ht="14.25">
      <c r="A29" s="40"/>
      <c r="B29" s="54"/>
      <c r="C29" s="54"/>
      <c r="D29" s="54"/>
      <c r="E29" s="54"/>
      <c r="F29" s="20"/>
      <c r="G29" s="21"/>
      <c r="H29" s="31"/>
      <c r="I29" s="54"/>
      <c r="J29" s="54"/>
      <c r="K29" s="54"/>
      <c r="L29" s="54"/>
      <c r="M29" s="20"/>
      <c r="N29" s="21"/>
      <c r="O29" s="32"/>
    </row>
    <row r="30" spans="1:15" ht="14.25">
      <c r="A30" s="40"/>
      <c r="B30" s="54"/>
      <c r="C30" s="54"/>
      <c r="D30" s="54"/>
      <c r="E30" s="54"/>
      <c r="F30" s="20"/>
      <c r="G30" s="21"/>
      <c r="H30" s="33" t="s">
        <v>31</v>
      </c>
      <c r="I30" s="56" t="s">
        <v>54</v>
      </c>
      <c r="J30" s="56"/>
      <c r="K30" s="56"/>
      <c r="L30" s="56"/>
      <c r="M30" s="20"/>
      <c r="N30" s="21"/>
      <c r="O30" s="34" t="s">
        <v>31</v>
      </c>
    </row>
    <row r="31" spans="1:15" ht="14.25">
      <c r="A31" s="43"/>
      <c r="B31" s="57" t="s">
        <v>33</v>
      </c>
      <c r="C31" s="57"/>
      <c r="D31" s="57"/>
      <c r="E31" s="57"/>
      <c r="F31" s="36"/>
      <c r="G31" s="37"/>
      <c r="H31" s="38">
        <v>60</v>
      </c>
      <c r="I31" s="58" t="s">
        <v>34</v>
      </c>
      <c r="J31" s="58"/>
      <c r="K31" s="58"/>
      <c r="L31" s="58"/>
      <c r="M31" s="36"/>
      <c r="N31" s="37"/>
      <c r="O31" s="39">
        <v>60</v>
      </c>
    </row>
    <row r="32" spans="1:15" ht="14.25">
      <c r="A32" s="9" t="s">
        <v>55</v>
      </c>
      <c r="B32" s="10"/>
      <c r="C32" s="10"/>
      <c r="D32" s="10"/>
      <c r="E32" s="10"/>
      <c r="F32" s="11" t="s">
        <v>11</v>
      </c>
      <c r="G32" s="12" t="s">
        <v>12</v>
      </c>
      <c r="H32" s="13">
        <f>SUM(F33:G43)/1000</f>
        <v>6.3</v>
      </c>
      <c r="I32" s="10"/>
      <c r="J32" s="10"/>
      <c r="K32" s="10"/>
      <c r="L32" s="10"/>
      <c r="M32" s="11" t="s">
        <v>11</v>
      </c>
      <c r="N32" s="12" t="s">
        <v>12</v>
      </c>
      <c r="O32" s="13">
        <f>SUM(M33:N43)/1000</f>
        <v>5.4</v>
      </c>
    </row>
    <row r="33" spans="1:15" ht="14.25">
      <c r="A33" s="14">
        <v>43767</v>
      </c>
      <c r="B33" s="53" t="s">
        <v>56</v>
      </c>
      <c r="C33" s="53"/>
      <c r="D33" s="53"/>
      <c r="E33" s="53"/>
      <c r="F33" s="15"/>
      <c r="G33" s="16">
        <v>800</v>
      </c>
      <c r="H33" s="17" t="s">
        <v>14</v>
      </c>
      <c r="I33" s="53" t="s">
        <v>57</v>
      </c>
      <c r="J33" s="53"/>
      <c r="K33" s="53"/>
      <c r="L33" s="53"/>
      <c r="M33" s="15"/>
      <c r="N33" s="16">
        <v>1000</v>
      </c>
      <c r="O33" s="18" t="s">
        <v>14</v>
      </c>
    </row>
    <row r="34" spans="1:15" ht="14.25">
      <c r="A34" s="40"/>
      <c r="B34" s="54" t="s">
        <v>58</v>
      </c>
      <c r="C34" s="54"/>
      <c r="D34" s="54"/>
      <c r="E34" s="54"/>
      <c r="F34" s="20"/>
      <c r="G34" s="21">
        <v>2000</v>
      </c>
      <c r="H34" s="22">
        <v>0.3333333333333333</v>
      </c>
      <c r="I34" s="54" t="s">
        <v>59</v>
      </c>
      <c r="J34" s="54"/>
      <c r="K34" s="54"/>
      <c r="L34" s="54"/>
      <c r="M34" s="20"/>
      <c r="N34" s="21">
        <v>900</v>
      </c>
      <c r="O34" s="24">
        <v>0.7083333333333334</v>
      </c>
    </row>
    <row r="35" spans="1:15" ht="14.25">
      <c r="A35" s="40"/>
      <c r="B35" s="59" t="s">
        <v>60</v>
      </c>
      <c r="C35" s="59"/>
      <c r="D35" s="59"/>
      <c r="E35" s="59"/>
      <c r="F35" s="27"/>
      <c r="G35" s="28">
        <v>1400</v>
      </c>
      <c r="H35" s="25">
        <v>0.4166666666666667</v>
      </c>
      <c r="I35" s="54" t="s">
        <v>61</v>
      </c>
      <c r="J35" s="54"/>
      <c r="K35" s="54"/>
      <c r="L35" s="54"/>
      <c r="M35" s="20" t="s">
        <v>62</v>
      </c>
      <c r="N35" s="21">
        <v>1200</v>
      </c>
      <c r="O35" s="26">
        <v>0.7916666666666666</v>
      </c>
    </row>
    <row r="36" spans="1:15" ht="14.25">
      <c r="A36" s="40"/>
      <c r="B36" s="54" t="s">
        <v>63</v>
      </c>
      <c r="C36" s="54"/>
      <c r="D36" s="54"/>
      <c r="E36" s="54"/>
      <c r="F36" s="20" t="s">
        <v>27</v>
      </c>
      <c r="G36" s="21">
        <v>900</v>
      </c>
      <c r="H36" s="29">
        <f>H35-H34</f>
        <v>0.08333333333333337</v>
      </c>
      <c r="I36" s="54" t="s">
        <v>64</v>
      </c>
      <c r="J36" s="54"/>
      <c r="K36" s="54"/>
      <c r="L36" s="54"/>
      <c r="M36" s="20"/>
      <c r="N36" s="21">
        <v>1700</v>
      </c>
      <c r="O36" s="30">
        <f>O35-O34</f>
        <v>0.08333333333333326</v>
      </c>
    </row>
    <row r="37" spans="1:15" ht="14.25">
      <c r="A37" s="40"/>
      <c r="B37" s="59" t="s">
        <v>65</v>
      </c>
      <c r="C37" s="59"/>
      <c r="D37" s="59"/>
      <c r="E37" s="59"/>
      <c r="F37" s="20" t="s">
        <v>27</v>
      </c>
      <c r="G37" s="28">
        <v>800</v>
      </c>
      <c r="H37" s="31"/>
      <c r="I37" s="54" t="s">
        <v>66</v>
      </c>
      <c r="J37" s="54"/>
      <c r="K37" s="54"/>
      <c r="L37" s="54"/>
      <c r="M37" s="20"/>
      <c r="N37" s="21">
        <v>600</v>
      </c>
      <c r="O37" s="32"/>
    </row>
    <row r="38" spans="1:15" ht="14.25">
      <c r="A38" s="40"/>
      <c r="B38" s="54" t="s">
        <v>67</v>
      </c>
      <c r="C38" s="54"/>
      <c r="D38" s="54"/>
      <c r="E38" s="54"/>
      <c r="F38" s="20"/>
      <c r="G38" s="21">
        <v>400</v>
      </c>
      <c r="H38" s="31"/>
      <c r="I38" s="54"/>
      <c r="J38" s="54"/>
      <c r="K38" s="54"/>
      <c r="L38" s="54"/>
      <c r="M38" s="20"/>
      <c r="N38" s="21"/>
      <c r="O38" s="32"/>
    </row>
    <row r="39" spans="1:15" ht="14.25">
      <c r="A39" s="40"/>
      <c r="B39" s="54"/>
      <c r="C39" s="54"/>
      <c r="D39" s="54"/>
      <c r="E39" s="54"/>
      <c r="F39" s="20"/>
      <c r="G39" s="21"/>
      <c r="H39" s="31"/>
      <c r="I39" s="54"/>
      <c r="J39" s="54"/>
      <c r="K39" s="54"/>
      <c r="L39" s="54"/>
      <c r="M39" s="20"/>
      <c r="N39" s="21"/>
      <c r="O39" s="32"/>
    </row>
    <row r="40" spans="1:15" ht="14.25">
      <c r="A40" s="40"/>
      <c r="B40" s="54"/>
      <c r="C40" s="54"/>
      <c r="D40" s="54"/>
      <c r="E40" s="54"/>
      <c r="F40" s="20"/>
      <c r="G40" s="21"/>
      <c r="H40" s="31"/>
      <c r="I40" s="54"/>
      <c r="J40" s="54"/>
      <c r="K40" s="54"/>
      <c r="L40" s="54"/>
      <c r="M40" s="20"/>
      <c r="N40" s="21"/>
      <c r="O40" s="32"/>
    </row>
    <row r="41" spans="1:15" ht="14.25">
      <c r="A41" s="40"/>
      <c r="B41" s="54"/>
      <c r="C41" s="54"/>
      <c r="D41" s="54"/>
      <c r="E41" s="54"/>
      <c r="F41" s="20"/>
      <c r="G41" s="21"/>
      <c r="H41" s="31"/>
      <c r="I41" s="54"/>
      <c r="J41" s="54"/>
      <c r="K41" s="54"/>
      <c r="L41" s="54"/>
      <c r="M41" s="20"/>
      <c r="N41" s="21"/>
      <c r="O41" s="32"/>
    </row>
    <row r="42" spans="1:15" ht="14.25">
      <c r="A42" s="40"/>
      <c r="B42" s="54"/>
      <c r="C42" s="54"/>
      <c r="D42" s="54"/>
      <c r="E42" s="54"/>
      <c r="F42" s="20"/>
      <c r="G42" s="21"/>
      <c r="H42" s="33" t="s">
        <v>31</v>
      </c>
      <c r="I42" s="54"/>
      <c r="J42" s="54"/>
      <c r="K42" s="54"/>
      <c r="L42" s="54"/>
      <c r="M42" s="20"/>
      <c r="N42" s="21"/>
      <c r="O42" s="34" t="s">
        <v>31</v>
      </c>
    </row>
    <row r="43" spans="1:15" ht="14.25">
      <c r="A43" s="43"/>
      <c r="B43" s="57" t="s">
        <v>33</v>
      </c>
      <c r="C43" s="57"/>
      <c r="D43" s="57"/>
      <c r="E43" s="57"/>
      <c r="F43" s="36"/>
      <c r="G43" s="37"/>
      <c r="H43" s="38">
        <v>60</v>
      </c>
      <c r="I43" s="58" t="s">
        <v>34</v>
      </c>
      <c r="J43" s="58"/>
      <c r="K43" s="58"/>
      <c r="L43" s="58"/>
      <c r="M43" s="36"/>
      <c r="N43" s="37"/>
      <c r="O43" s="39"/>
    </row>
    <row r="44" spans="1:15" ht="14.25">
      <c r="A44" s="9" t="s">
        <v>68</v>
      </c>
      <c r="B44" s="10"/>
      <c r="C44" s="10"/>
      <c r="D44" s="10"/>
      <c r="E44" s="10"/>
      <c r="F44" s="11" t="s">
        <v>11</v>
      </c>
      <c r="G44" s="12" t="s">
        <v>12</v>
      </c>
      <c r="H44" s="13">
        <f>SUM(F45:G55)/1000</f>
        <v>6.1</v>
      </c>
      <c r="I44" s="10"/>
      <c r="J44" s="10"/>
      <c r="K44" s="10"/>
      <c r="L44" s="10"/>
      <c r="M44" s="11" t="s">
        <v>11</v>
      </c>
      <c r="N44" s="12" t="s">
        <v>12</v>
      </c>
      <c r="O44" s="13">
        <f>SUM(M45:N55)/1000</f>
        <v>0</v>
      </c>
    </row>
    <row r="45" spans="1:15" ht="14.25">
      <c r="A45" s="14">
        <v>43768</v>
      </c>
      <c r="B45" s="53" t="s">
        <v>36</v>
      </c>
      <c r="C45" s="53"/>
      <c r="D45" s="53"/>
      <c r="E45" s="53"/>
      <c r="F45" s="15"/>
      <c r="G45" s="16">
        <v>800</v>
      </c>
      <c r="H45" s="17" t="s">
        <v>14</v>
      </c>
      <c r="I45" s="53" t="s">
        <v>69</v>
      </c>
      <c r="J45" s="53"/>
      <c r="K45" s="53"/>
      <c r="L45" s="53"/>
      <c r="M45" s="15"/>
      <c r="N45" s="16"/>
      <c r="O45" s="18" t="s">
        <v>14</v>
      </c>
    </row>
    <row r="46" spans="1:15" ht="14.25">
      <c r="A46" s="40"/>
      <c r="B46" s="54" t="s">
        <v>70</v>
      </c>
      <c r="C46" s="54"/>
      <c r="D46" s="54"/>
      <c r="E46" s="54"/>
      <c r="F46" s="20"/>
      <c r="G46" s="21">
        <v>600</v>
      </c>
      <c r="H46" s="22">
        <v>0.3333333333333333</v>
      </c>
      <c r="I46" s="54"/>
      <c r="J46" s="54"/>
      <c r="K46" s="54"/>
      <c r="L46" s="54"/>
      <c r="M46" s="20"/>
      <c r="N46" s="21"/>
      <c r="O46" s="24"/>
    </row>
    <row r="47" spans="1:15" ht="14.25">
      <c r="A47" s="40"/>
      <c r="B47" s="59" t="s">
        <v>71</v>
      </c>
      <c r="C47" s="59"/>
      <c r="D47" s="59"/>
      <c r="E47" s="59"/>
      <c r="F47" s="27"/>
      <c r="G47" s="28">
        <v>1500</v>
      </c>
      <c r="H47" s="25">
        <v>0.4166666666666667</v>
      </c>
      <c r="I47" s="54"/>
      <c r="J47" s="54"/>
      <c r="K47" s="54"/>
      <c r="L47" s="54"/>
      <c r="M47" s="20"/>
      <c r="N47" s="21"/>
      <c r="O47" s="26"/>
    </row>
    <row r="48" spans="1:15" ht="14.25">
      <c r="A48" s="40"/>
      <c r="B48" s="54" t="s">
        <v>72</v>
      </c>
      <c r="C48" s="54"/>
      <c r="D48" s="54"/>
      <c r="E48" s="54"/>
      <c r="F48" s="20"/>
      <c r="G48" s="21">
        <v>1100</v>
      </c>
      <c r="H48" s="29">
        <f>H47-H46</f>
        <v>0.08333333333333337</v>
      </c>
      <c r="I48" s="54"/>
      <c r="J48" s="54"/>
      <c r="K48" s="54"/>
      <c r="L48" s="54"/>
      <c r="M48" s="20"/>
      <c r="N48" s="21"/>
      <c r="O48" s="30">
        <f>O47-O46</f>
        <v>0</v>
      </c>
    </row>
    <row r="49" spans="1:15" ht="14.25">
      <c r="A49" s="40"/>
      <c r="B49" s="59" t="s">
        <v>71</v>
      </c>
      <c r="C49" s="59"/>
      <c r="D49" s="59"/>
      <c r="E49" s="59"/>
      <c r="F49" s="20"/>
      <c r="G49" s="28">
        <v>1500</v>
      </c>
      <c r="H49" s="31"/>
      <c r="I49" s="54"/>
      <c r="J49" s="54"/>
      <c r="K49" s="54"/>
      <c r="L49" s="54"/>
      <c r="M49" s="20"/>
      <c r="N49" s="21"/>
      <c r="O49" s="32"/>
    </row>
    <row r="50" spans="1:15" ht="14.25">
      <c r="A50" s="40"/>
      <c r="B50" s="54" t="s">
        <v>73</v>
      </c>
      <c r="C50" s="54"/>
      <c r="D50" s="54"/>
      <c r="E50" s="54"/>
      <c r="F50" s="20"/>
      <c r="G50" s="21">
        <v>600</v>
      </c>
      <c r="H50" s="31"/>
      <c r="I50" s="54"/>
      <c r="J50" s="54"/>
      <c r="K50" s="54"/>
      <c r="L50" s="54"/>
      <c r="M50" s="20"/>
      <c r="N50" s="21"/>
      <c r="O50" s="32"/>
    </row>
    <row r="51" spans="1:15" ht="14.25">
      <c r="A51" s="40"/>
      <c r="B51" s="54"/>
      <c r="C51" s="54"/>
      <c r="D51" s="54"/>
      <c r="E51" s="54"/>
      <c r="F51" s="20"/>
      <c r="G51" s="21"/>
      <c r="H51" s="31"/>
      <c r="I51" s="54"/>
      <c r="J51" s="54"/>
      <c r="K51" s="54"/>
      <c r="L51" s="54"/>
      <c r="M51" s="20"/>
      <c r="N51" s="21"/>
      <c r="O51" s="32"/>
    </row>
    <row r="52" spans="1:15" ht="14.25">
      <c r="A52" s="40"/>
      <c r="B52" s="54"/>
      <c r="C52" s="54"/>
      <c r="D52" s="54"/>
      <c r="E52" s="54"/>
      <c r="F52" s="20"/>
      <c r="G52" s="21"/>
      <c r="H52" s="31"/>
      <c r="I52" s="54"/>
      <c r="J52" s="54"/>
      <c r="K52" s="54"/>
      <c r="L52" s="54"/>
      <c r="M52" s="20"/>
      <c r="N52" s="21"/>
      <c r="O52" s="32"/>
    </row>
    <row r="53" spans="1:15" ht="14.25">
      <c r="A53" s="40"/>
      <c r="B53" s="54"/>
      <c r="C53" s="54"/>
      <c r="D53" s="54"/>
      <c r="E53" s="54"/>
      <c r="F53" s="20"/>
      <c r="G53" s="21"/>
      <c r="H53" s="31"/>
      <c r="I53" s="54"/>
      <c r="J53" s="54"/>
      <c r="K53" s="54"/>
      <c r="L53" s="54"/>
      <c r="M53" s="20"/>
      <c r="N53" s="21"/>
      <c r="O53" s="32"/>
    </row>
    <row r="54" spans="1:15" ht="14.25">
      <c r="A54" s="40"/>
      <c r="B54" s="54"/>
      <c r="C54" s="54"/>
      <c r="D54" s="54"/>
      <c r="E54" s="54"/>
      <c r="F54" s="20"/>
      <c r="G54" s="21"/>
      <c r="H54" s="33" t="s">
        <v>31</v>
      </c>
      <c r="I54" s="54"/>
      <c r="J54" s="54"/>
      <c r="K54" s="54"/>
      <c r="L54" s="54"/>
      <c r="M54" s="20"/>
      <c r="N54" s="21"/>
      <c r="O54" s="34" t="s">
        <v>31</v>
      </c>
    </row>
    <row r="55" spans="1:15" ht="14.25">
      <c r="A55" s="43"/>
      <c r="B55" s="54"/>
      <c r="C55" s="54"/>
      <c r="D55" s="54"/>
      <c r="E55" s="54"/>
      <c r="F55" s="36"/>
      <c r="G55" s="37"/>
      <c r="H55" s="38"/>
      <c r="I55" s="58" t="s">
        <v>34</v>
      </c>
      <c r="J55" s="58"/>
      <c r="K55" s="58"/>
      <c r="L55" s="58"/>
      <c r="M55" s="36"/>
      <c r="N55" s="37"/>
      <c r="O55" s="39"/>
    </row>
    <row r="56" spans="1:15" ht="14.25">
      <c r="A56" s="9" t="s">
        <v>74</v>
      </c>
      <c r="B56" s="10"/>
      <c r="C56" s="10"/>
      <c r="D56" s="10"/>
      <c r="E56" s="10"/>
      <c r="F56" s="11" t="s">
        <v>11</v>
      </c>
      <c r="G56" s="12" t="s">
        <v>75</v>
      </c>
      <c r="H56" s="13">
        <f>SUM(F57:G67)/1000</f>
        <v>6.1</v>
      </c>
      <c r="I56" s="10"/>
      <c r="J56" s="10"/>
      <c r="K56" s="10"/>
      <c r="L56" s="10"/>
      <c r="M56" s="11" t="s">
        <v>11</v>
      </c>
      <c r="N56" s="12" t="s">
        <v>12</v>
      </c>
      <c r="O56" s="13">
        <f>SUM(M57:N67)/1000</f>
        <v>4.4</v>
      </c>
    </row>
    <row r="57" spans="1:15" ht="14.25">
      <c r="A57" s="14">
        <v>43769</v>
      </c>
      <c r="B57" s="53" t="s">
        <v>76</v>
      </c>
      <c r="C57" s="53"/>
      <c r="D57" s="53"/>
      <c r="E57" s="53"/>
      <c r="F57" s="15"/>
      <c r="G57" s="16">
        <v>900</v>
      </c>
      <c r="H57" s="17" t="s">
        <v>14</v>
      </c>
      <c r="I57" s="53" t="s">
        <v>77</v>
      </c>
      <c r="J57" s="53"/>
      <c r="K57" s="53"/>
      <c r="L57" s="53"/>
      <c r="M57" s="15"/>
      <c r="N57" s="16">
        <v>1000</v>
      </c>
      <c r="O57" s="18" t="s">
        <v>14</v>
      </c>
    </row>
    <row r="58" spans="1:15" ht="14.25">
      <c r="A58" s="40"/>
      <c r="B58" s="54" t="s">
        <v>78</v>
      </c>
      <c r="C58" s="54"/>
      <c r="D58" s="54"/>
      <c r="E58" s="54"/>
      <c r="F58" s="20" t="s">
        <v>79</v>
      </c>
      <c r="G58" s="21">
        <v>1100</v>
      </c>
      <c r="H58" s="22">
        <v>0.3333333333333333</v>
      </c>
      <c r="I58" s="54" t="s">
        <v>80</v>
      </c>
      <c r="J58" s="54"/>
      <c r="K58" s="54"/>
      <c r="L58" s="54"/>
      <c r="M58" s="15" t="s">
        <v>81</v>
      </c>
      <c r="N58" s="21">
        <v>600</v>
      </c>
      <c r="O58" s="24">
        <v>0.6458333333333334</v>
      </c>
    </row>
    <row r="59" spans="1:15" ht="14.25">
      <c r="A59" s="40"/>
      <c r="B59" s="59" t="s">
        <v>82</v>
      </c>
      <c r="C59" s="59"/>
      <c r="D59" s="59"/>
      <c r="E59" s="59"/>
      <c r="F59" s="20"/>
      <c r="G59" s="21">
        <v>400</v>
      </c>
      <c r="H59" s="25">
        <v>0.4166666666666667</v>
      </c>
      <c r="I59" s="59" t="s">
        <v>83</v>
      </c>
      <c r="J59" s="59"/>
      <c r="K59" s="59"/>
      <c r="L59" s="59"/>
      <c r="M59" s="20"/>
      <c r="N59" s="21">
        <v>1200</v>
      </c>
      <c r="O59" s="26">
        <v>0.7083333333333334</v>
      </c>
    </row>
    <row r="60" spans="1:15" ht="14.25">
      <c r="A60" s="40"/>
      <c r="B60" s="54" t="s">
        <v>84</v>
      </c>
      <c r="C60" s="54"/>
      <c r="D60" s="54"/>
      <c r="E60" s="54"/>
      <c r="F60" s="27" t="s">
        <v>22</v>
      </c>
      <c r="G60" s="28">
        <v>1700</v>
      </c>
      <c r="H60" s="29">
        <f>H59-H58</f>
        <v>0.08333333333333337</v>
      </c>
      <c r="I60" s="54" t="s">
        <v>85</v>
      </c>
      <c r="J60" s="54"/>
      <c r="K60" s="54"/>
      <c r="L60" s="54"/>
      <c r="M60" s="20" t="s">
        <v>86</v>
      </c>
      <c r="N60" s="21">
        <v>900</v>
      </c>
      <c r="O60" s="30">
        <f>O59-O58</f>
        <v>0.0625</v>
      </c>
    </row>
    <row r="61" spans="1:15" ht="14.25">
      <c r="A61" s="40"/>
      <c r="B61" s="59" t="s">
        <v>87</v>
      </c>
      <c r="C61" s="59"/>
      <c r="D61" s="59"/>
      <c r="E61" s="59"/>
      <c r="F61" s="20"/>
      <c r="G61" s="21">
        <v>1400</v>
      </c>
      <c r="H61" s="31"/>
      <c r="I61" s="59" t="s">
        <v>88</v>
      </c>
      <c r="J61" s="59"/>
      <c r="K61" s="59"/>
      <c r="L61" s="59"/>
      <c r="M61" s="20" t="s">
        <v>89</v>
      </c>
      <c r="N61" s="21">
        <v>300</v>
      </c>
      <c r="O61" s="32"/>
    </row>
    <row r="62" spans="1:15" ht="14.25">
      <c r="A62" s="40"/>
      <c r="B62" s="54" t="s">
        <v>90</v>
      </c>
      <c r="C62" s="54"/>
      <c r="D62" s="54"/>
      <c r="E62" s="54"/>
      <c r="F62" s="20"/>
      <c r="G62" s="21">
        <v>600</v>
      </c>
      <c r="H62" s="31"/>
      <c r="I62" s="54" t="s">
        <v>91</v>
      </c>
      <c r="J62" s="54"/>
      <c r="K62" s="54"/>
      <c r="L62" s="54"/>
      <c r="M62" s="20"/>
      <c r="N62" s="21">
        <v>400</v>
      </c>
      <c r="O62" s="32"/>
    </row>
    <row r="63" spans="1:15" ht="14.25">
      <c r="A63" s="40"/>
      <c r="B63" s="54"/>
      <c r="C63" s="54"/>
      <c r="D63" s="54"/>
      <c r="E63" s="54"/>
      <c r="F63" s="20"/>
      <c r="G63" s="21"/>
      <c r="H63" s="31"/>
      <c r="I63" s="54"/>
      <c r="J63" s="54"/>
      <c r="K63" s="54"/>
      <c r="L63" s="54"/>
      <c r="M63" s="20"/>
      <c r="N63" s="21"/>
      <c r="O63" s="32"/>
    </row>
    <row r="64" spans="1:15" ht="14.25">
      <c r="A64" s="40"/>
      <c r="B64" s="54"/>
      <c r="C64" s="54"/>
      <c r="D64" s="54"/>
      <c r="E64" s="54"/>
      <c r="F64" s="20"/>
      <c r="G64" s="21"/>
      <c r="H64" s="31"/>
      <c r="I64" s="54"/>
      <c r="J64" s="54"/>
      <c r="K64" s="54"/>
      <c r="L64" s="54"/>
      <c r="M64" s="20"/>
      <c r="N64" s="21"/>
      <c r="O64" s="32"/>
    </row>
    <row r="65" spans="1:15" ht="14.25">
      <c r="A65" s="40"/>
      <c r="B65" s="54"/>
      <c r="C65" s="54"/>
      <c r="D65" s="54"/>
      <c r="E65" s="54"/>
      <c r="F65" s="20"/>
      <c r="G65" s="21"/>
      <c r="H65" s="31"/>
      <c r="I65" s="54"/>
      <c r="J65" s="54"/>
      <c r="K65" s="54"/>
      <c r="L65" s="54"/>
      <c r="M65" s="20"/>
      <c r="N65" s="21"/>
      <c r="O65" s="32"/>
    </row>
    <row r="66" spans="1:15" ht="14.25">
      <c r="A66" s="40"/>
      <c r="B66" s="54"/>
      <c r="C66" s="54"/>
      <c r="D66" s="54"/>
      <c r="E66" s="54"/>
      <c r="F66" s="20"/>
      <c r="G66" s="21"/>
      <c r="H66" s="33" t="s">
        <v>31</v>
      </c>
      <c r="I66" s="56" t="s">
        <v>92</v>
      </c>
      <c r="J66" s="56"/>
      <c r="K66" s="56"/>
      <c r="L66" s="56"/>
      <c r="M66" s="20"/>
      <c r="N66" s="21"/>
      <c r="O66" s="34" t="s">
        <v>31</v>
      </c>
    </row>
    <row r="67" spans="1:15" ht="14.25">
      <c r="A67" s="43"/>
      <c r="B67" s="57" t="s">
        <v>33</v>
      </c>
      <c r="C67" s="57"/>
      <c r="D67" s="57"/>
      <c r="E67" s="57"/>
      <c r="F67" s="36"/>
      <c r="G67" s="37"/>
      <c r="H67" s="38">
        <v>60</v>
      </c>
      <c r="I67" s="58" t="s">
        <v>34</v>
      </c>
      <c r="J67" s="58"/>
      <c r="K67" s="58"/>
      <c r="L67" s="58"/>
      <c r="M67" s="36"/>
      <c r="N67" s="37"/>
      <c r="O67" s="39">
        <v>60</v>
      </c>
    </row>
    <row r="68" spans="1:15" ht="14.25">
      <c r="A68" s="9" t="s">
        <v>93</v>
      </c>
      <c r="B68" s="10"/>
      <c r="C68" s="10"/>
      <c r="D68" s="10"/>
      <c r="E68" s="10"/>
      <c r="F68" s="11" t="s">
        <v>11</v>
      </c>
      <c r="G68" s="12" t="s">
        <v>75</v>
      </c>
      <c r="H68" s="13">
        <f>SUM(F69:G79)/1000</f>
        <v>5.7</v>
      </c>
      <c r="I68" s="10"/>
      <c r="J68" s="10"/>
      <c r="K68" s="10"/>
      <c r="L68" s="10"/>
      <c r="M68" s="11" t="s">
        <v>11</v>
      </c>
      <c r="N68" s="12" t="s">
        <v>94</v>
      </c>
      <c r="O68" s="13">
        <f>SUM(M69:N79)/1000</f>
        <v>4.2</v>
      </c>
    </row>
    <row r="69" spans="1:15" ht="14.25">
      <c r="A69" s="14">
        <v>43770</v>
      </c>
      <c r="B69" s="53" t="s">
        <v>95</v>
      </c>
      <c r="C69" s="53"/>
      <c r="D69" s="53"/>
      <c r="E69" s="53"/>
      <c r="F69" s="15"/>
      <c r="G69" s="16">
        <v>700</v>
      </c>
      <c r="H69" s="17" t="s">
        <v>14</v>
      </c>
      <c r="I69" s="53" t="s">
        <v>96</v>
      </c>
      <c r="J69" s="53"/>
      <c r="K69" s="53"/>
      <c r="L69" s="53"/>
      <c r="M69" s="15"/>
      <c r="N69" s="16">
        <v>1000</v>
      </c>
      <c r="O69" s="18" t="s">
        <v>14</v>
      </c>
    </row>
    <row r="70" spans="1:15" ht="14.25">
      <c r="A70" s="40"/>
      <c r="B70" s="54" t="s">
        <v>97</v>
      </c>
      <c r="C70" s="54"/>
      <c r="D70" s="54"/>
      <c r="E70" s="54"/>
      <c r="F70" s="20"/>
      <c r="G70" s="21">
        <v>600</v>
      </c>
      <c r="H70" s="22">
        <v>0.3333333333333333</v>
      </c>
      <c r="I70" s="54" t="s">
        <v>98</v>
      </c>
      <c r="J70" s="54"/>
      <c r="K70" s="54"/>
      <c r="L70" s="54"/>
      <c r="M70" s="44" t="s">
        <v>99</v>
      </c>
      <c r="N70" s="21">
        <v>1000</v>
      </c>
      <c r="O70" s="24">
        <v>0.5833333333333334</v>
      </c>
    </row>
    <row r="71" spans="1:15" ht="14.25">
      <c r="A71" s="40"/>
      <c r="B71" s="54" t="s">
        <v>100</v>
      </c>
      <c r="C71" s="54"/>
      <c r="D71" s="54"/>
      <c r="E71" s="54"/>
      <c r="F71" s="20"/>
      <c r="G71" s="21">
        <v>2400</v>
      </c>
      <c r="H71" s="25">
        <v>0.4166666666666667</v>
      </c>
      <c r="I71" s="59" t="s">
        <v>101</v>
      </c>
      <c r="J71" s="59"/>
      <c r="K71" s="59"/>
      <c r="L71" s="59"/>
      <c r="M71" s="45"/>
      <c r="N71" s="21">
        <v>1200</v>
      </c>
      <c r="O71" s="26">
        <v>0.6458333333333334</v>
      </c>
    </row>
    <row r="72" spans="1:15" ht="14.25">
      <c r="A72" s="40"/>
      <c r="B72" s="54" t="s">
        <v>102</v>
      </c>
      <c r="C72" s="54"/>
      <c r="D72" s="54"/>
      <c r="E72" s="54"/>
      <c r="F72" s="27"/>
      <c r="G72" s="28">
        <v>400</v>
      </c>
      <c r="H72" s="29">
        <f>H71-H70</f>
        <v>0.08333333333333337</v>
      </c>
      <c r="I72" s="54" t="s">
        <v>103</v>
      </c>
      <c r="J72" s="54"/>
      <c r="K72" s="54"/>
      <c r="L72" s="54"/>
      <c r="M72" s="44" t="s">
        <v>104</v>
      </c>
      <c r="N72" s="21">
        <v>400</v>
      </c>
      <c r="O72" s="30">
        <f>O71-O70</f>
        <v>0.0625</v>
      </c>
    </row>
    <row r="73" spans="1:15" ht="14.25">
      <c r="A73" s="40"/>
      <c r="B73" s="54" t="s">
        <v>105</v>
      </c>
      <c r="C73" s="54"/>
      <c r="D73" s="54"/>
      <c r="E73" s="54"/>
      <c r="F73" s="20"/>
      <c r="G73" s="21">
        <v>1000</v>
      </c>
      <c r="H73" s="31"/>
      <c r="I73" s="54" t="s">
        <v>106</v>
      </c>
      <c r="J73" s="54"/>
      <c r="K73" s="54"/>
      <c r="L73" s="54"/>
      <c r="M73" s="20"/>
      <c r="N73" s="21">
        <v>400</v>
      </c>
      <c r="O73" s="32"/>
    </row>
    <row r="74" spans="1:15" ht="14.25">
      <c r="A74" s="40"/>
      <c r="B74" s="54" t="s">
        <v>107</v>
      </c>
      <c r="C74" s="54"/>
      <c r="D74" s="54"/>
      <c r="E74" s="54"/>
      <c r="F74" s="20" t="s">
        <v>27</v>
      </c>
      <c r="G74" s="21">
        <v>600</v>
      </c>
      <c r="H74" s="31"/>
      <c r="I74" s="54" t="s">
        <v>108</v>
      </c>
      <c r="J74" s="54"/>
      <c r="K74" s="54"/>
      <c r="L74" s="54"/>
      <c r="M74" s="20"/>
      <c r="N74" s="21">
        <v>200</v>
      </c>
      <c r="O74" s="32"/>
    </row>
    <row r="75" spans="1:15" ht="14.25">
      <c r="A75" s="40"/>
      <c r="B75" s="54"/>
      <c r="C75" s="54"/>
      <c r="D75" s="54"/>
      <c r="E75" s="54"/>
      <c r="F75" s="20"/>
      <c r="G75" s="21"/>
      <c r="H75" s="31"/>
      <c r="I75" s="54"/>
      <c r="J75" s="54"/>
      <c r="K75" s="54"/>
      <c r="L75" s="54"/>
      <c r="M75" s="20"/>
      <c r="N75" s="21"/>
      <c r="O75" s="32"/>
    </row>
    <row r="76" spans="1:15" ht="14.25">
      <c r="A76" s="40"/>
      <c r="B76" s="54"/>
      <c r="C76" s="54"/>
      <c r="D76" s="54"/>
      <c r="E76" s="54"/>
      <c r="F76" s="20"/>
      <c r="G76" s="21"/>
      <c r="H76" s="31"/>
      <c r="I76" s="54"/>
      <c r="J76" s="54"/>
      <c r="K76" s="54"/>
      <c r="L76" s="54"/>
      <c r="M76" s="20"/>
      <c r="N76" s="21"/>
      <c r="O76" s="32"/>
    </row>
    <row r="77" spans="1:15" ht="14.25">
      <c r="A77" s="40"/>
      <c r="B77" s="54"/>
      <c r="C77" s="54"/>
      <c r="D77" s="54"/>
      <c r="E77" s="54"/>
      <c r="F77" s="20"/>
      <c r="G77" s="21"/>
      <c r="H77" s="31"/>
      <c r="I77" s="54"/>
      <c r="J77" s="54"/>
      <c r="K77" s="54"/>
      <c r="L77" s="54"/>
      <c r="M77" s="20"/>
      <c r="N77" s="21"/>
      <c r="O77" s="32"/>
    </row>
    <row r="78" spans="1:15" ht="14.25">
      <c r="A78" s="40"/>
      <c r="B78" s="54"/>
      <c r="C78" s="54"/>
      <c r="D78" s="54"/>
      <c r="E78" s="54"/>
      <c r="F78" s="20"/>
      <c r="G78" s="21"/>
      <c r="H78" s="33" t="s">
        <v>31</v>
      </c>
      <c r="I78" s="54"/>
      <c r="J78" s="54"/>
      <c r="K78" s="54"/>
      <c r="L78" s="54"/>
      <c r="M78" s="20"/>
      <c r="N78" s="21"/>
      <c r="O78" s="34" t="s">
        <v>31</v>
      </c>
    </row>
    <row r="79" spans="1:15" ht="14.25">
      <c r="A79" s="43"/>
      <c r="B79" s="57" t="s">
        <v>33</v>
      </c>
      <c r="C79" s="57"/>
      <c r="D79" s="57"/>
      <c r="E79" s="57"/>
      <c r="F79" s="36"/>
      <c r="G79" s="37"/>
      <c r="H79" s="38">
        <v>60</v>
      </c>
      <c r="I79" s="58" t="s">
        <v>34</v>
      </c>
      <c r="J79" s="58"/>
      <c r="K79" s="58"/>
      <c r="L79" s="58"/>
      <c r="M79" s="36"/>
      <c r="N79" s="37"/>
      <c r="O79" s="39"/>
    </row>
    <row r="80" spans="1:15" ht="14.25">
      <c r="A80" s="9" t="s">
        <v>109</v>
      </c>
      <c r="B80" s="46"/>
      <c r="C80" s="46"/>
      <c r="D80" s="46"/>
      <c r="E80" s="46"/>
      <c r="F80" s="11" t="s">
        <v>11</v>
      </c>
      <c r="G80" s="12" t="s">
        <v>110</v>
      </c>
      <c r="H80" s="13">
        <f>SUM(F81:G91)/1000</f>
        <v>4.1</v>
      </c>
      <c r="I80" s="10"/>
      <c r="J80" s="10"/>
      <c r="K80" s="10"/>
      <c r="L80" s="10"/>
      <c r="M80" s="11" t="s">
        <v>11</v>
      </c>
      <c r="N80" s="12"/>
      <c r="O80" s="13">
        <f>SUM(M81:N91)/1000</f>
        <v>0</v>
      </c>
    </row>
    <row r="81" spans="1:15" ht="14.25">
      <c r="A81" s="14">
        <v>43771</v>
      </c>
      <c r="B81" s="53" t="s">
        <v>111</v>
      </c>
      <c r="C81" s="53"/>
      <c r="D81" s="53"/>
      <c r="E81" s="53"/>
      <c r="F81" s="15"/>
      <c r="G81" s="16">
        <v>1600</v>
      </c>
      <c r="H81" s="17" t="s">
        <v>14</v>
      </c>
      <c r="I81" s="53"/>
      <c r="J81" s="53"/>
      <c r="K81" s="53"/>
      <c r="L81" s="53"/>
      <c r="M81" s="15"/>
      <c r="N81" s="16"/>
      <c r="O81" s="18" t="s">
        <v>14</v>
      </c>
    </row>
    <row r="82" spans="1:15" ht="14.25">
      <c r="A82" s="40"/>
      <c r="B82" s="54" t="s">
        <v>112</v>
      </c>
      <c r="C82" s="54"/>
      <c r="D82" s="54"/>
      <c r="E82" s="54"/>
      <c r="F82" s="20"/>
      <c r="G82" s="21">
        <v>400</v>
      </c>
      <c r="H82" s="22">
        <v>0.2916666666666667</v>
      </c>
      <c r="I82" s="54"/>
      <c r="J82" s="54"/>
      <c r="K82" s="54"/>
      <c r="L82" s="54"/>
      <c r="M82" s="20"/>
      <c r="N82" s="21"/>
      <c r="O82" s="24"/>
    </row>
    <row r="83" spans="1:15" ht="14.25">
      <c r="A83" s="40"/>
      <c r="B83" s="59" t="s">
        <v>113</v>
      </c>
      <c r="C83" s="59"/>
      <c r="D83" s="59"/>
      <c r="E83" s="59"/>
      <c r="F83" s="20"/>
      <c r="G83" s="21">
        <v>2000</v>
      </c>
      <c r="H83" s="25">
        <v>0.35416666666666663</v>
      </c>
      <c r="I83" s="54"/>
      <c r="J83" s="54"/>
      <c r="K83" s="54"/>
      <c r="L83" s="54"/>
      <c r="M83" s="20"/>
      <c r="N83" s="21"/>
      <c r="O83" s="26"/>
    </row>
    <row r="84" spans="1:15" ht="14.25">
      <c r="A84" s="40"/>
      <c r="B84" s="54" t="s">
        <v>53</v>
      </c>
      <c r="C84" s="54"/>
      <c r="D84" s="54"/>
      <c r="E84" s="54"/>
      <c r="F84" s="27"/>
      <c r="G84" s="28">
        <v>100</v>
      </c>
      <c r="H84" s="29">
        <f>H83-H82</f>
        <v>0.062499999999999944</v>
      </c>
      <c r="I84" s="54"/>
      <c r="J84" s="54"/>
      <c r="K84" s="54"/>
      <c r="L84" s="54"/>
      <c r="M84" s="20"/>
      <c r="N84" s="21"/>
      <c r="O84" s="30">
        <f>O83-O82</f>
        <v>0</v>
      </c>
    </row>
    <row r="85" spans="1:15" ht="14.25">
      <c r="A85" s="40"/>
      <c r="B85" s="54"/>
      <c r="C85" s="54"/>
      <c r="D85" s="54"/>
      <c r="E85" s="54"/>
      <c r="F85" s="20"/>
      <c r="G85" s="21"/>
      <c r="H85" s="31"/>
      <c r="I85" s="54"/>
      <c r="J85" s="54"/>
      <c r="K85" s="54"/>
      <c r="L85" s="54"/>
      <c r="M85" s="20"/>
      <c r="N85" s="21"/>
      <c r="O85" s="32"/>
    </row>
    <row r="86" spans="1:15" ht="14.25">
      <c r="A86" s="40"/>
      <c r="B86" s="54"/>
      <c r="C86" s="54"/>
      <c r="D86" s="54"/>
      <c r="E86" s="54"/>
      <c r="F86" s="20"/>
      <c r="G86" s="21"/>
      <c r="H86" s="31"/>
      <c r="I86" s="54"/>
      <c r="J86" s="54"/>
      <c r="K86" s="54"/>
      <c r="L86" s="54"/>
      <c r="M86" s="20"/>
      <c r="N86" s="21"/>
      <c r="O86" s="32"/>
    </row>
    <row r="87" spans="1:15" ht="14.25">
      <c r="A87" s="40"/>
      <c r="B87" s="54"/>
      <c r="C87" s="54"/>
      <c r="D87" s="54"/>
      <c r="E87" s="54"/>
      <c r="F87" s="20"/>
      <c r="G87" s="21"/>
      <c r="H87" s="31"/>
      <c r="I87" s="54"/>
      <c r="J87" s="54"/>
      <c r="K87" s="54"/>
      <c r="L87" s="54"/>
      <c r="M87" s="20"/>
      <c r="N87" s="21"/>
      <c r="O87" s="32"/>
    </row>
    <row r="88" spans="1:15" ht="14.25">
      <c r="A88" s="40"/>
      <c r="B88" s="54"/>
      <c r="C88" s="54"/>
      <c r="D88" s="54"/>
      <c r="E88" s="54"/>
      <c r="F88" s="20"/>
      <c r="G88" s="21"/>
      <c r="H88" s="31"/>
      <c r="I88" s="54"/>
      <c r="J88" s="54"/>
      <c r="K88" s="54"/>
      <c r="L88" s="54"/>
      <c r="M88" s="20"/>
      <c r="N88" s="21"/>
      <c r="O88" s="32"/>
    </row>
    <row r="89" spans="1:15" ht="14.25">
      <c r="A89" s="40"/>
      <c r="B89" s="54"/>
      <c r="C89" s="54"/>
      <c r="D89" s="54"/>
      <c r="E89" s="54"/>
      <c r="F89" s="20"/>
      <c r="G89" s="21"/>
      <c r="H89" s="31"/>
      <c r="I89" s="54"/>
      <c r="J89" s="54"/>
      <c r="K89" s="54"/>
      <c r="L89" s="54"/>
      <c r="M89" s="20"/>
      <c r="N89" s="21"/>
      <c r="O89" s="32"/>
    </row>
    <row r="90" spans="1:15" ht="14.25">
      <c r="A90" s="40"/>
      <c r="B90" s="54"/>
      <c r="C90" s="54"/>
      <c r="D90" s="54"/>
      <c r="E90" s="54"/>
      <c r="F90" s="20"/>
      <c r="G90" s="21"/>
      <c r="H90" s="33" t="s">
        <v>31</v>
      </c>
      <c r="I90" s="54"/>
      <c r="J90" s="54"/>
      <c r="K90" s="54"/>
      <c r="L90" s="54"/>
      <c r="M90" s="20"/>
      <c r="N90" s="21"/>
      <c r="O90" s="34" t="s">
        <v>31</v>
      </c>
    </row>
    <row r="91" spans="1:15" ht="14.25">
      <c r="A91" s="43"/>
      <c r="B91" s="60"/>
      <c r="C91" s="60"/>
      <c r="D91" s="60"/>
      <c r="E91" s="60"/>
      <c r="F91" s="36"/>
      <c r="G91" s="37"/>
      <c r="H91" s="38"/>
      <c r="I91" s="60"/>
      <c r="J91" s="60"/>
      <c r="K91" s="60"/>
      <c r="L91" s="60"/>
      <c r="M91" s="36"/>
      <c r="N91" s="37"/>
      <c r="O91" s="39"/>
    </row>
  </sheetData>
  <sheetProtection selectLockedCells="1" selectUnlockedCells="1"/>
  <mergeCells count="165">
    <mergeCell ref="B91:E91"/>
    <mergeCell ref="I91:L91"/>
    <mergeCell ref="B88:E88"/>
    <mergeCell ref="I88:L88"/>
    <mergeCell ref="B89:E89"/>
    <mergeCell ref="I89:L89"/>
    <mergeCell ref="B90:E90"/>
    <mergeCell ref="I90:L90"/>
    <mergeCell ref="B85:E85"/>
    <mergeCell ref="I85:L85"/>
    <mergeCell ref="B86:E86"/>
    <mergeCell ref="I86:L86"/>
    <mergeCell ref="B87:E87"/>
    <mergeCell ref="I87:L87"/>
    <mergeCell ref="B82:E82"/>
    <mergeCell ref="I82:L82"/>
    <mergeCell ref="B83:E83"/>
    <mergeCell ref="I83:L83"/>
    <mergeCell ref="B84:E84"/>
    <mergeCell ref="I84:L84"/>
    <mergeCell ref="B78:E78"/>
    <mergeCell ref="I78:L78"/>
    <mergeCell ref="B79:E79"/>
    <mergeCell ref="I79:L79"/>
    <mergeCell ref="B81:E81"/>
    <mergeCell ref="I81:L81"/>
    <mergeCell ref="B75:E75"/>
    <mergeCell ref="I75:L75"/>
    <mergeCell ref="B76:E76"/>
    <mergeCell ref="I76:L76"/>
    <mergeCell ref="B77:E77"/>
    <mergeCell ref="I77:L77"/>
    <mergeCell ref="B72:E72"/>
    <mergeCell ref="I72:L72"/>
    <mergeCell ref="B73:E73"/>
    <mergeCell ref="I73:L73"/>
    <mergeCell ref="B74:E74"/>
    <mergeCell ref="I74:L74"/>
    <mergeCell ref="B69:E69"/>
    <mergeCell ref="I69:L69"/>
    <mergeCell ref="B70:E70"/>
    <mergeCell ref="I70:L70"/>
    <mergeCell ref="B71:E71"/>
    <mergeCell ref="I71:L71"/>
    <mergeCell ref="B65:E65"/>
    <mergeCell ref="I65:L65"/>
    <mergeCell ref="B66:E66"/>
    <mergeCell ref="I66:L66"/>
    <mergeCell ref="B67:E67"/>
    <mergeCell ref="I67:L67"/>
    <mergeCell ref="B62:E62"/>
    <mergeCell ref="I62:L62"/>
    <mergeCell ref="B63:E63"/>
    <mergeCell ref="I63:L63"/>
    <mergeCell ref="B64:E64"/>
    <mergeCell ref="I64:L64"/>
    <mergeCell ref="B59:E59"/>
    <mergeCell ref="I59:L59"/>
    <mergeCell ref="B60:E60"/>
    <mergeCell ref="I60:L60"/>
    <mergeCell ref="B61:E61"/>
    <mergeCell ref="I61:L61"/>
    <mergeCell ref="B55:E55"/>
    <mergeCell ref="I55:L55"/>
    <mergeCell ref="B57:E57"/>
    <mergeCell ref="I57:L57"/>
    <mergeCell ref="B58:E58"/>
    <mergeCell ref="I58:L58"/>
    <mergeCell ref="B52:E52"/>
    <mergeCell ref="I52:L52"/>
    <mergeCell ref="B53:E53"/>
    <mergeCell ref="I53:L53"/>
    <mergeCell ref="B54:E54"/>
    <mergeCell ref="I54:L54"/>
    <mergeCell ref="B49:E49"/>
    <mergeCell ref="I49:L49"/>
    <mergeCell ref="B50:E50"/>
    <mergeCell ref="I50:L50"/>
    <mergeCell ref="B51:E51"/>
    <mergeCell ref="I51:L51"/>
    <mergeCell ref="B46:E46"/>
    <mergeCell ref="I46:L46"/>
    <mergeCell ref="B47:E47"/>
    <mergeCell ref="I47:L47"/>
    <mergeCell ref="B48:E48"/>
    <mergeCell ref="I48:L48"/>
    <mergeCell ref="B42:E42"/>
    <mergeCell ref="I42:L42"/>
    <mergeCell ref="B43:E43"/>
    <mergeCell ref="I43:L43"/>
    <mergeCell ref="B45:E45"/>
    <mergeCell ref="I45:L45"/>
    <mergeCell ref="B39:E39"/>
    <mergeCell ref="I39:L39"/>
    <mergeCell ref="B40:E40"/>
    <mergeCell ref="I40:L40"/>
    <mergeCell ref="B41:E41"/>
    <mergeCell ref="I41:L41"/>
    <mergeCell ref="B36:E36"/>
    <mergeCell ref="I36:L36"/>
    <mergeCell ref="B37:E37"/>
    <mergeCell ref="I37:L37"/>
    <mergeCell ref="B38:E38"/>
    <mergeCell ref="I38:L38"/>
    <mergeCell ref="B33:E33"/>
    <mergeCell ref="I33:L33"/>
    <mergeCell ref="B34:E34"/>
    <mergeCell ref="I34:L34"/>
    <mergeCell ref="B35:E35"/>
    <mergeCell ref="I35:L35"/>
    <mergeCell ref="B29:E29"/>
    <mergeCell ref="I29:L29"/>
    <mergeCell ref="B30:E30"/>
    <mergeCell ref="I30:L30"/>
    <mergeCell ref="B31:E31"/>
    <mergeCell ref="I31:L31"/>
    <mergeCell ref="B26:E26"/>
    <mergeCell ref="I26:L26"/>
    <mergeCell ref="B27:E27"/>
    <mergeCell ref="I27:L27"/>
    <mergeCell ref="B28:E28"/>
    <mergeCell ref="I28:L28"/>
    <mergeCell ref="B23:E23"/>
    <mergeCell ref="I23:L23"/>
    <mergeCell ref="B24:E24"/>
    <mergeCell ref="I24:L24"/>
    <mergeCell ref="B25:E25"/>
    <mergeCell ref="I25:L25"/>
    <mergeCell ref="B20:E20"/>
    <mergeCell ref="I20:L20"/>
    <mergeCell ref="B21:E21"/>
    <mergeCell ref="I21:L21"/>
    <mergeCell ref="B22:E22"/>
    <mergeCell ref="I22:L22"/>
    <mergeCell ref="B16:E16"/>
    <mergeCell ref="I16:L16"/>
    <mergeCell ref="B18:E18"/>
    <mergeCell ref="I18:L18"/>
    <mergeCell ref="B19:E19"/>
    <mergeCell ref="I19:L19"/>
    <mergeCell ref="B13:E13"/>
    <mergeCell ref="I13:L13"/>
    <mergeCell ref="B14:E14"/>
    <mergeCell ref="I14:L14"/>
    <mergeCell ref="B15:E15"/>
    <mergeCell ref="I15:L15"/>
    <mergeCell ref="B10:E10"/>
    <mergeCell ref="I10:L10"/>
    <mergeCell ref="B11:E11"/>
    <mergeCell ref="I11:L11"/>
    <mergeCell ref="B12:E12"/>
    <mergeCell ref="I12:L12"/>
    <mergeCell ref="B7:E7"/>
    <mergeCell ref="I7:L7"/>
    <mergeCell ref="B8:E8"/>
    <mergeCell ref="I8:L8"/>
    <mergeCell ref="B9:E9"/>
    <mergeCell ref="I9:L9"/>
    <mergeCell ref="A1:J1"/>
    <mergeCell ref="K1:L1"/>
    <mergeCell ref="M1:O1"/>
    <mergeCell ref="A3:B3"/>
    <mergeCell ref="C3:C4"/>
    <mergeCell ref="D3:E3"/>
    <mergeCell ref="A4:B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Doubrava</dc:creator>
  <cp:keywords/>
  <dc:description/>
  <cp:lastModifiedBy>Tomáš Doubrava</cp:lastModifiedBy>
  <dcterms:created xsi:type="dcterms:W3CDTF">2019-11-04T13:22:58Z</dcterms:created>
  <dcterms:modified xsi:type="dcterms:W3CDTF">2019-11-04T13:22:58Z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